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28515" windowHeight="12285" activeTab="13"/>
  </bookViews>
  <sheets>
    <sheet name="Enero" sheetId="2" r:id="rId1"/>
    <sheet name="Febrero" sheetId="3" r:id="rId2"/>
    <sheet name="Marzo" sheetId="4" r:id="rId3"/>
    <sheet name="Abril" sheetId="6" r:id="rId4"/>
    <sheet name="Mayo" sheetId="8" r:id="rId5"/>
    <sheet name="Junio" sheetId="9" r:id="rId6"/>
    <sheet name="Julio" sheetId="12" r:id="rId7"/>
    <sheet name="Agosto" sheetId="13" r:id="rId8"/>
    <sheet name="Septiembre" sheetId="15" r:id="rId9"/>
    <sheet name="Octubre" sheetId="16" r:id="rId10"/>
    <sheet name="Noviembre" sheetId="17" r:id="rId11"/>
    <sheet name="Diciembre" sheetId="18" r:id="rId12"/>
    <sheet name="Indígenas Prev. Del Trim" sheetId="7" r:id="rId13"/>
    <sheet name="Indígenas Prev. Delito" sheetId="1" r:id="rId14"/>
  </sheets>
  <definedNames>
    <definedName name="_xlnm._FilterDatabase" localSheetId="3" hidden="1">Abril!$O$4:$AA$38</definedName>
    <definedName name="_xlnm._FilterDatabase" localSheetId="7" hidden="1">Agosto!$A$4:$M$22</definedName>
    <definedName name="_xlnm._FilterDatabase" localSheetId="11" hidden="1">Diciembre!$O$4:$AA$14</definedName>
    <definedName name="_xlnm._FilterDatabase" localSheetId="0" hidden="1">Enero!$A$4:$M$9</definedName>
    <definedName name="_xlnm._FilterDatabase" localSheetId="1" hidden="1">Febrero!$O$4:$AA$22</definedName>
    <definedName name="_xlnm._FilterDatabase" localSheetId="13" hidden="1">'Indígenas Prev. Delito'!$B$3:$C$39</definedName>
    <definedName name="_xlnm._FilterDatabase" localSheetId="6" hidden="1">Julio!$H$4:$T$28</definedName>
    <definedName name="_xlnm._FilterDatabase" localSheetId="5" hidden="1">Junio!$O$4:$AA$38</definedName>
    <definedName name="_xlnm._FilterDatabase" localSheetId="2" hidden="1">Marzo!$S$4:$AE$42</definedName>
    <definedName name="_xlnm._FilterDatabase" localSheetId="4" hidden="1">Mayo!$O$4:$AA$30</definedName>
    <definedName name="_xlnm._FilterDatabase" localSheetId="10" hidden="1">Noviembre!$O$4:$AA$28</definedName>
    <definedName name="_xlnm._FilterDatabase" localSheetId="9" hidden="1">Octubre!$A$4:$M$8</definedName>
    <definedName name="_xlnm._FilterDatabase" localSheetId="8" hidden="1">Septiembre!$A$4:$M$8</definedName>
    <definedName name="_xlnm.Print_Area" localSheetId="3">Abril!$A$1:$M$8,Abril!$O$1:$AA$38</definedName>
    <definedName name="_xlnm.Print_Area" localSheetId="7">Agosto!$A$1:$M$22,Agosto!$O$1:$AA$18</definedName>
    <definedName name="_xlnm.Print_Area" localSheetId="11">Diciembre!$A$1:$M$8,Diciembre!$O$1:$AA$14</definedName>
    <definedName name="_xlnm.Print_Area" localSheetId="0">Enero!$A$1:$M$9,Enero!$O$1:$AA$11</definedName>
    <definedName name="_xlnm.Print_Area" localSheetId="1">Febrero!$A$1:$M$17,Febrero!$O$1:$AA$22</definedName>
    <definedName name="_xlnm.Print_Area" localSheetId="12">'Indígenas Prev. Del Trim'!$A$1:$Z$80</definedName>
    <definedName name="_xlnm.Print_Area" localSheetId="13">'Indígenas Prev. Delito'!$A$1:$Z$39</definedName>
    <definedName name="_xlnm.Print_Area" localSheetId="6">Julio!$A$1:$F$14,Julio!$H$1:$T$30</definedName>
    <definedName name="_xlnm.Print_Area" localSheetId="5">Junio!$A$1:$M$8,Junio!$O$1:$AA$38</definedName>
    <definedName name="_xlnm.Print_Area" localSheetId="2">Marzo!$A$1:$Q$15,Marzo!$S$1:$AE$45</definedName>
    <definedName name="_xlnm.Print_Area" localSheetId="4">Mayo!$A$1:$M$8,Mayo!$O$1:$AA$30</definedName>
    <definedName name="_xlnm.Print_Area" localSheetId="10">Noviembre!$A$1:$M$8,Noviembre!$O$1:$AA$28</definedName>
    <definedName name="_xlnm.Print_Area" localSheetId="9">Octubre!$A$1:$M$8,Octubre!$O$1:$AA$46</definedName>
    <definedName name="_xlnm.Print_Area" localSheetId="8">Septiembre!$A$1:$M$8,Septiembre!$O$1:$AA$21</definedName>
    <definedName name="_xlnm.Print_Titles" localSheetId="3">Abril!$1:$5</definedName>
    <definedName name="_xlnm.Print_Titles" localSheetId="7">Agosto!$1:$5</definedName>
    <definedName name="_xlnm.Print_Titles" localSheetId="11">Diciembre!$1:$5</definedName>
    <definedName name="_xlnm.Print_Titles" localSheetId="0">Enero!$1:$5</definedName>
    <definedName name="_xlnm.Print_Titles" localSheetId="1">Febrero!$1:$5</definedName>
    <definedName name="_xlnm.Print_Titles" localSheetId="12">'Indígenas Prev. Del Trim'!$1:$8</definedName>
    <definedName name="_xlnm.Print_Titles" localSheetId="13">'Indígenas Prev. Delito'!$1:$2</definedName>
    <definedName name="_xlnm.Print_Titles" localSheetId="6">Julio!$1:$5</definedName>
    <definedName name="_xlnm.Print_Titles" localSheetId="5">Junio!$1:$5</definedName>
    <definedName name="_xlnm.Print_Titles" localSheetId="2">Marzo!$1:$5</definedName>
    <definedName name="_xlnm.Print_Titles" localSheetId="4">Mayo!$1:$5</definedName>
    <definedName name="_xlnm.Print_Titles" localSheetId="10">Noviembre!$1:$5</definedName>
    <definedName name="_xlnm.Print_Titles" localSheetId="9">Octubre!$1:$5</definedName>
    <definedName name="_xlnm.Print_Titles" localSheetId="8">Septiembre!$1:$5</definedName>
  </definedNames>
  <calcPr calcId="144525"/>
</workbook>
</file>

<file path=xl/calcChain.xml><?xml version="1.0" encoding="utf-8"?>
<calcChain xmlns="http://schemas.openxmlformats.org/spreadsheetml/2006/main">
  <c r="C39" i="1" l="1"/>
  <c r="E80" i="7"/>
  <c r="D80" i="7"/>
  <c r="F60" i="7"/>
  <c r="C79" i="7"/>
  <c r="X13" i="18"/>
  <c r="W13" i="18"/>
  <c r="V13" i="18"/>
  <c r="U13" i="18"/>
  <c r="T13" i="18"/>
  <c r="S13" i="18"/>
  <c r="Y12" i="18"/>
  <c r="Y11" i="18"/>
  <c r="Y10" i="18"/>
  <c r="Y9" i="18"/>
  <c r="Y8" i="18"/>
  <c r="Y7" i="18"/>
  <c r="M7" i="18"/>
  <c r="L7" i="18"/>
  <c r="J7" i="18"/>
  <c r="I7" i="18"/>
  <c r="H7" i="18"/>
  <c r="G7" i="18"/>
  <c r="F7" i="18"/>
  <c r="E7" i="18"/>
  <c r="K7" i="18" s="1"/>
  <c r="Y6" i="18"/>
  <c r="Y13" i="18" s="1"/>
  <c r="X27" i="17"/>
  <c r="W27" i="17"/>
  <c r="V27" i="17"/>
  <c r="U27" i="17"/>
  <c r="T27" i="17"/>
  <c r="S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M7" i="17"/>
  <c r="L7" i="17"/>
  <c r="J7" i="17"/>
  <c r="I7" i="17"/>
  <c r="H7" i="17"/>
  <c r="G7" i="17"/>
  <c r="F7" i="17"/>
  <c r="K7" i="17" s="1"/>
  <c r="E7" i="17"/>
  <c r="Y6" i="17"/>
  <c r="Y27" i="17" s="1"/>
  <c r="L7" i="16" l="1"/>
  <c r="M7" i="16"/>
  <c r="K7" i="16"/>
  <c r="F7" i="16"/>
  <c r="G7" i="16"/>
  <c r="H7" i="16"/>
  <c r="I7" i="16"/>
  <c r="J7" i="16"/>
  <c r="E7" i="16"/>
  <c r="X45" i="16"/>
  <c r="W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45" i="16" s="1"/>
  <c r="V45" i="16" l="1"/>
  <c r="U45" i="16"/>
  <c r="T45" i="16"/>
  <c r="S45" i="16"/>
  <c r="F43" i="7" l="1"/>
  <c r="C59" i="7" l="1"/>
  <c r="M7" i="15" l="1"/>
  <c r="J7" i="15"/>
  <c r="I7" i="15"/>
  <c r="H7" i="15"/>
  <c r="G7" i="15"/>
  <c r="F7" i="15"/>
  <c r="E7" i="15"/>
  <c r="X20" i="15"/>
  <c r="W20" i="15"/>
  <c r="V20" i="15"/>
  <c r="U20" i="15"/>
  <c r="T20" i="15"/>
  <c r="S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K7" i="15"/>
  <c r="Y6" i="15"/>
  <c r="Y20" i="15" s="1"/>
  <c r="M21" i="13" l="1"/>
  <c r="J21" i="13"/>
  <c r="I21" i="13"/>
  <c r="H21" i="13"/>
  <c r="G21" i="13"/>
  <c r="F21" i="13"/>
  <c r="E21" i="13"/>
  <c r="X17" i="13"/>
  <c r="W17" i="13"/>
  <c r="V17" i="13"/>
  <c r="U17" i="13"/>
  <c r="T17" i="13"/>
  <c r="S17" i="13"/>
  <c r="Y16" i="13"/>
  <c r="Y15" i="13"/>
  <c r="Y14" i="13"/>
  <c r="Y13" i="13"/>
  <c r="Y12" i="13"/>
  <c r="Y11" i="13"/>
  <c r="Y10" i="13"/>
  <c r="Y9" i="13"/>
  <c r="Y8" i="13"/>
  <c r="K8" i="13"/>
  <c r="Y7" i="13"/>
  <c r="K7" i="13"/>
  <c r="K21" i="13" s="1"/>
  <c r="Y6" i="13"/>
  <c r="Y17" i="13" s="1"/>
  <c r="K6" i="13"/>
  <c r="Q29" i="12" l="1"/>
  <c r="P29" i="12"/>
  <c r="R22" i="12"/>
  <c r="R18" i="12"/>
  <c r="R17" i="12"/>
  <c r="R16" i="12"/>
  <c r="R15" i="12"/>
  <c r="R13" i="12"/>
  <c r="R12" i="12"/>
  <c r="R11" i="12"/>
  <c r="R10" i="12"/>
  <c r="R9" i="12"/>
  <c r="O29" i="12"/>
  <c r="N29" i="12"/>
  <c r="M29" i="12"/>
  <c r="L29" i="12"/>
  <c r="R28" i="12"/>
  <c r="R27" i="12"/>
  <c r="R26" i="12"/>
  <c r="R25" i="12"/>
  <c r="R24" i="12"/>
  <c r="R23" i="12"/>
  <c r="R21" i="12"/>
  <c r="R20" i="12"/>
  <c r="R19" i="12"/>
  <c r="R14" i="12"/>
  <c r="F12" i="12"/>
  <c r="R8" i="12"/>
  <c r="R7" i="12"/>
  <c r="R6" i="12"/>
  <c r="R29" i="12" l="1"/>
  <c r="C42" i="7" l="1"/>
  <c r="W37" i="9" l="1"/>
  <c r="X37" i="9"/>
  <c r="Y36" i="9"/>
  <c r="Y35" i="9"/>
  <c r="Y34" i="9"/>
  <c r="Y33" i="9"/>
  <c r="Y32" i="9"/>
  <c r="Y31" i="9"/>
  <c r="Y30" i="9"/>
  <c r="Y29" i="9"/>
  <c r="Y28" i="9"/>
  <c r="V37" i="9" l="1"/>
  <c r="U37" i="9"/>
  <c r="T37" i="9"/>
  <c r="S37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J7" i="9"/>
  <c r="I7" i="9"/>
  <c r="H7" i="9"/>
  <c r="G7" i="9"/>
  <c r="F7" i="9"/>
  <c r="E7" i="9"/>
  <c r="Y6" i="9"/>
  <c r="K6" i="9"/>
  <c r="K7" i="9" s="1"/>
  <c r="Y37" i="9" l="1"/>
  <c r="Y29" i="8" l="1"/>
  <c r="X29" i="8"/>
  <c r="W29" i="8"/>
  <c r="V29" i="8"/>
  <c r="U29" i="8"/>
  <c r="T29" i="8"/>
  <c r="S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M7" i="8"/>
  <c r="J7" i="8"/>
  <c r="I7" i="8"/>
  <c r="H7" i="8"/>
  <c r="G7" i="8"/>
  <c r="F7" i="8"/>
  <c r="E7" i="8"/>
  <c r="Y6" i="8"/>
  <c r="K6" i="8"/>
  <c r="K7" i="8" s="1"/>
  <c r="F20" i="7" l="1"/>
  <c r="C19" i="7"/>
  <c r="C80" i="7" s="1"/>
  <c r="T9" i="7"/>
  <c r="J9" i="7"/>
  <c r="F9" i="7"/>
  <c r="F80" i="7" l="1"/>
  <c r="O10" i="7"/>
  <c r="Y14" i="6" l="1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K6" i="6"/>
  <c r="K7" i="6" s="1"/>
  <c r="X37" i="6"/>
  <c r="W37" i="6"/>
  <c r="V37" i="6"/>
  <c r="U37" i="6"/>
  <c r="T37" i="6"/>
  <c r="S37" i="6"/>
  <c r="M7" i="6"/>
  <c r="J7" i="6"/>
  <c r="I7" i="6"/>
  <c r="H7" i="6"/>
  <c r="G7" i="6"/>
  <c r="F7" i="6"/>
  <c r="E7" i="6"/>
  <c r="Y13" i="6"/>
  <c r="Y12" i="6"/>
  <c r="Y11" i="6"/>
  <c r="Y10" i="6"/>
  <c r="Y9" i="6"/>
  <c r="Y8" i="6"/>
  <c r="Y7" i="6"/>
  <c r="Y6" i="6"/>
  <c r="Y37" i="6" l="1"/>
  <c r="AB44" i="4"/>
  <c r="AA44" i="4"/>
  <c r="Z44" i="4"/>
  <c r="Y44" i="4"/>
  <c r="X44" i="4"/>
  <c r="W44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C14" i="4"/>
  <c r="H15" i="4" s="1"/>
  <c r="AC13" i="4"/>
  <c r="Q13" i="4"/>
  <c r="K13" i="4"/>
  <c r="J13" i="4"/>
  <c r="AC12" i="4"/>
  <c r="AC11" i="4"/>
  <c r="AC10" i="4"/>
  <c r="AC9" i="4"/>
  <c r="AC8" i="4"/>
  <c r="AC7" i="4"/>
  <c r="AC6" i="4"/>
  <c r="AC44" i="4" s="1"/>
  <c r="X21" i="3"/>
  <c r="W21" i="3"/>
  <c r="V21" i="3"/>
  <c r="U21" i="3"/>
  <c r="T21" i="3"/>
  <c r="S21" i="3"/>
  <c r="Y20" i="3"/>
  <c r="Y19" i="3"/>
  <c r="Y18" i="3"/>
  <c r="Y17" i="3"/>
  <c r="Y16" i="3"/>
  <c r="M16" i="3"/>
  <c r="K16" i="3"/>
  <c r="J16" i="3"/>
  <c r="I16" i="3"/>
  <c r="H16" i="3"/>
  <c r="G16" i="3"/>
  <c r="F16" i="3"/>
  <c r="E16" i="3"/>
  <c r="Y15" i="3"/>
  <c r="Y14" i="3"/>
  <c r="Y13" i="3"/>
  <c r="Y12" i="3"/>
  <c r="Y11" i="3"/>
  <c r="Y10" i="3"/>
  <c r="Y9" i="3"/>
  <c r="Y8" i="3"/>
  <c r="Y7" i="3"/>
  <c r="Y6" i="3"/>
  <c r="Y21" i="3" s="1"/>
  <c r="X10" i="2"/>
  <c r="W10" i="2"/>
  <c r="V10" i="2"/>
  <c r="U10" i="2"/>
  <c r="T10" i="2"/>
  <c r="S10" i="2"/>
  <c r="Y9" i="2"/>
  <c r="Y8" i="2"/>
  <c r="M8" i="2"/>
  <c r="K8" i="2"/>
  <c r="J8" i="2"/>
  <c r="I8" i="2"/>
  <c r="H8" i="2"/>
  <c r="G8" i="2"/>
  <c r="F8" i="2"/>
  <c r="E8" i="2"/>
  <c r="Y7" i="2"/>
  <c r="Y6" i="2"/>
  <c r="Y10" i="2" s="1"/>
  <c r="T9" i="1"/>
  <c r="J9" i="1"/>
  <c r="Q10" i="1" l="1"/>
  <c r="F9" i="1"/>
</calcChain>
</file>

<file path=xl/sharedStrings.xml><?xml version="1.0" encoding="utf-8"?>
<sst xmlns="http://schemas.openxmlformats.org/spreadsheetml/2006/main" count="1298" uniqueCount="340">
  <si>
    <t>Pláticas de Prevención del Delito a Comunidades Indígenas</t>
  </si>
  <si>
    <t>Temas</t>
  </si>
  <si>
    <t>Pláticas impartidas</t>
  </si>
  <si>
    <t>Personas atendidas</t>
  </si>
  <si>
    <t>Mujeres</t>
  </si>
  <si>
    <t>Hombres</t>
  </si>
  <si>
    <t>Total</t>
  </si>
  <si>
    <t>Material de Difusión entregado</t>
  </si>
  <si>
    <t>Violencia Familiar</t>
  </si>
  <si>
    <t>Derechos de los Pueblos Indígenas</t>
  </si>
  <si>
    <t>Popoluca</t>
  </si>
  <si>
    <t>Trata de personas</t>
  </si>
  <si>
    <t>Acoso en el nivel escolar</t>
  </si>
  <si>
    <t>Diseño y elaboración de Material de Difusión</t>
  </si>
  <si>
    <t>Material difundido en  medios de comunicación</t>
  </si>
  <si>
    <t>Trípticos</t>
  </si>
  <si>
    <t>Perpectiva de Género</t>
  </si>
  <si>
    <t>Acceso de las mujeres a la justicia</t>
  </si>
  <si>
    <t>Carteles</t>
  </si>
  <si>
    <t>Totonaco</t>
  </si>
  <si>
    <t>Subtotal de pláticas</t>
  </si>
  <si>
    <t>Ley de Responsabilidad juvenil</t>
  </si>
  <si>
    <t>Violencia de género</t>
  </si>
  <si>
    <t>Náhuatl del centro</t>
  </si>
  <si>
    <t>Primer trimestre</t>
  </si>
  <si>
    <t>Español</t>
  </si>
  <si>
    <t>Enero - Marzo 2017</t>
  </si>
  <si>
    <t>No a la Discriminación</t>
  </si>
  <si>
    <t>Cartel de Violencia familiar</t>
  </si>
  <si>
    <t>Cartel de Violencia en el noviazgo</t>
  </si>
  <si>
    <t>Díptico de violencia familiar</t>
  </si>
  <si>
    <t>DVD videos</t>
  </si>
  <si>
    <t>CD
Spots
(7 temas*)</t>
  </si>
  <si>
    <t>Náhuatl del norte</t>
  </si>
  <si>
    <t>Teenek</t>
  </si>
  <si>
    <t>Chinanteco</t>
  </si>
  <si>
    <t>Temas: Trata de personas, Violencia obstétrica, Los valores, Prevención del delito y Derechos de los niños.</t>
  </si>
  <si>
    <t>Dípticos</t>
  </si>
  <si>
    <t>Violencia familiar</t>
  </si>
  <si>
    <t xml:space="preserve">CD
Spots
</t>
  </si>
  <si>
    <t>7 temas*</t>
  </si>
  <si>
    <t xml:space="preserve"> 7 lenguas indígenas</t>
  </si>
  <si>
    <r>
      <rPr>
        <b/>
        <sz val="11"/>
        <color theme="1"/>
        <rFont val="Neo Sans Pro"/>
        <family val="2"/>
      </rPr>
      <t xml:space="preserve">*Nota: </t>
    </r>
    <r>
      <rPr>
        <sz val="11"/>
        <color theme="1"/>
        <rFont val="Neo Sans Pro"/>
        <family val="2"/>
      </rPr>
      <t xml:space="preserve">
Temas:
1.- Violencia obstétrica
2.- Protección, preservación y promoción de las Lenguas Indígenas
3.- Violencia en el noviazgo
4.- Maltrato Infantil (Alieneación parental)
5.- Personas desaparecidas
6.- Periodistas
7.- Defensores de Derechos Humanos</t>
    </r>
  </si>
  <si>
    <t>Violencia obstétrica</t>
  </si>
  <si>
    <t>En  medios de comunicación</t>
  </si>
  <si>
    <t>FISCALÍA COORDINADORA ESPECIALIZADA EN ASUNTOS INDÍGENAS Y DE DERECHOS HUMANOS</t>
  </si>
  <si>
    <t>COORDINACIÓN DE ASUNTOS INDÍGENAS</t>
  </si>
  <si>
    <t>FISCALES ITINERANTES</t>
  </si>
  <si>
    <t>Enero 2017</t>
  </si>
  <si>
    <t>N° PROG.</t>
  </si>
  <si>
    <t>FECHA</t>
  </si>
  <si>
    <t>LUGAR</t>
  </si>
  <si>
    <t>TEMA</t>
  </si>
  <si>
    <t>NIÑAS</t>
  </si>
  <si>
    <t>NIÑOS</t>
  </si>
  <si>
    <t>ADOLESCENTES</t>
  </si>
  <si>
    <t>MUJERES</t>
  </si>
  <si>
    <t>HOMBRES</t>
  </si>
  <si>
    <t>NO. DE PARTICIPANTES POR PLÁTICA</t>
  </si>
  <si>
    <t>Material Entregado</t>
  </si>
  <si>
    <t>Cantidad</t>
  </si>
  <si>
    <t>Chicontepec, Ver.</t>
  </si>
  <si>
    <t>Acoso escolar</t>
  </si>
  <si>
    <t>Tlachichilco, Ver.</t>
  </si>
  <si>
    <t>Sub total:</t>
  </si>
  <si>
    <t>Localidad Monte grande, Platón Sánchez, Ver.</t>
  </si>
  <si>
    <t>Perspectiva de género</t>
  </si>
  <si>
    <t>La Horqueta, Poblado doce, Uxpanapa, Ver.</t>
  </si>
  <si>
    <t>Febrero 2017</t>
  </si>
  <si>
    <t>Fiscalia Itinerante Huayacocotla</t>
  </si>
  <si>
    <t>Carteles de violencia obstétrica en castellano</t>
  </si>
  <si>
    <t>Soledad Atzompa, Ver.</t>
  </si>
  <si>
    <t>Fiscalia Itinerante Chicontepec</t>
  </si>
  <si>
    <t>Tlilapan, Ver.</t>
  </si>
  <si>
    <t>Fiscalia Itinerante Tantoyuca</t>
  </si>
  <si>
    <t>San Juan Otontepec, Chontla, Ver.</t>
  </si>
  <si>
    <t>No a la discriminación</t>
  </si>
  <si>
    <t>Fiscalia Itinerante Papantla</t>
  </si>
  <si>
    <t>Localidad Mancarnadero, San Lorenzo, Tantoyuca, Ver.</t>
  </si>
  <si>
    <t>Fiscalia Itinerante Orizaba</t>
  </si>
  <si>
    <t>Zontecomatlán, Ver.</t>
  </si>
  <si>
    <t>Importancia de la Lengua materna</t>
  </si>
  <si>
    <t>Fiscalia Itinerante Zongolica</t>
  </si>
  <si>
    <t>No a la violencia contra las mujeres</t>
  </si>
  <si>
    <t>Fiscalia Itinerante Uxpanapa</t>
  </si>
  <si>
    <t>Localidad Los Mangos, Hueyapan de Ocampo, Ver.</t>
  </si>
  <si>
    <t>Material realizado</t>
  </si>
  <si>
    <t>Cartel de violencia familiar</t>
  </si>
  <si>
    <t>Localidad Pisa Flores, Ixhuatlán de Madero, Ver.</t>
  </si>
  <si>
    <t>Cartel de violencia en el noviazgo</t>
  </si>
  <si>
    <t>Localidad Tecapa, Ilamatlán, Ver.</t>
  </si>
  <si>
    <t>La chinantla, Poblado Diez, Uxpanapa, Ver.</t>
  </si>
  <si>
    <t>Derecho de los pueblos indígenas</t>
  </si>
  <si>
    <t>Total:</t>
  </si>
  <si>
    <t>Localidad el Mezquite, Mata del tigre, Tantoyuca, Ver.</t>
  </si>
  <si>
    <t>Ley de responsabilidad juvenil</t>
  </si>
  <si>
    <t>Marzo  2017</t>
  </si>
  <si>
    <t>Marzo 2017</t>
  </si>
  <si>
    <t>TEMA*</t>
  </si>
  <si>
    <t>Díptico</t>
  </si>
  <si>
    <t>DVD
Videos</t>
  </si>
  <si>
    <t>Violencia en el noviazgo</t>
  </si>
  <si>
    <t>Defensores de Derechos Humanos</t>
  </si>
  <si>
    <t>Trata de personas 
castellano</t>
  </si>
  <si>
    <t>Castellano</t>
  </si>
  <si>
    <t>Violencia obstétrica
castellano</t>
  </si>
  <si>
    <t>Los valores
castellano</t>
  </si>
  <si>
    <t>Sobre prevención del delito
castellano</t>
  </si>
  <si>
    <t>Derechos de los niños
castellano</t>
  </si>
  <si>
    <t>Localidad las cruces, Chontla, Ver.</t>
  </si>
  <si>
    <t>Protección, preservación y promoción de las Lenguas Indígenas</t>
  </si>
  <si>
    <t>Trata de personas 
náhuatl de la huasteca veracruzana</t>
  </si>
  <si>
    <t>Náhuatl de la huasteca veracruzana</t>
  </si>
  <si>
    <t>Violencia obstétrica
náhuatl de la huasteca veracruzana</t>
  </si>
  <si>
    <t>Los valores
náhuatl de la huasteca veracruzana</t>
  </si>
  <si>
    <t>Sobre prevención del delito
náhuatl de la huasteca veracruzana</t>
  </si>
  <si>
    <t>Derechos de los niños
náhuatl de la huasteca veracruzana</t>
  </si>
  <si>
    <t>Trata de personas 
náhuatl de la sierra de Zongolica</t>
  </si>
  <si>
    <t>Náhuatl de la sierra de Zongolica</t>
  </si>
  <si>
    <t>Violencia obstétrica
náhuatl de la sierra de Zongolica</t>
  </si>
  <si>
    <t>Los valores
náhuatl de la sierra de Zongolica</t>
  </si>
  <si>
    <t>Sobre prevención del delito
náhuatl de la sierra de Zongolica</t>
  </si>
  <si>
    <t>Derechos de los niños
náhuatl de la sierra de Zongolica</t>
  </si>
  <si>
    <t>Localidad casitas, Chila Pérez, Tantoyuca, Ver.</t>
  </si>
  <si>
    <t>Maltrato infantil (Alieneación parental)</t>
  </si>
  <si>
    <t>Trata de personas 
teenek</t>
  </si>
  <si>
    <t>Violencia obstétrica
teenek</t>
  </si>
  <si>
    <t>Los valores
teenek</t>
  </si>
  <si>
    <t>Sobre prevención del delito
teenek</t>
  </si>
  <si>
    <t>Derechos de los niños
teenek</t>
  </si>
  <si>
    <t>Personas desaparecidas</t>
  </si>
  <si>
    <t>Trata de personas 
Totonaca</t>
  </si>
  <si>
    <t>Totonaca</t>
  </si>
  <si>
    <t>Violencia obstétrica
Totonaca</t>
  </si>
  <si>
    <t>Los valores
Totonaca</t>
  </si>
  <si>
    <t>Sobre prevención del delito
Totonaca</t>
  </si>
  <si>
    <t>Derechos de los niños
Totonaca</t>
  </si>
  <si>
    <t>Periodistas</t>
  </si>
  <si>
    <t>Trata de personas 
Popoluca</t>
  </si>
  <si>
    <t>Violencia obstétrica
Popoluca</t>
  </si>
  <si>
    <t>Los valores
Popoluca</t>
  </si>
  <si>
    <t>Sobre prevención del delito
Popoluca</t>
  </si>
  <si>
    <t>Derechos de los niños
Popoluca</t>
  </si>
  <si>
    <t>Localidad pitahaya, Laja segunda, Tantoyuca, Ver.</t>
  </si>
  <si>
    <t>Trata de personas 
Chinanteco</t>
  </si>
  <si>
    <t>Violencia obstétrica
Chinanteco</t>
  </si>
  <si>
    <t>Los valores
Chinanteco</t>
  </si>
  <si>
    <t>Sobre prevención del delito
Chinanteco</t>
  </si>
  <si>
    <t>Derechos de los niños
Chinanteco</t>
  </si>
  <si>
    <t>Localidad el mamey, Zontecomatlán, Ver.</t>
  </si>
  <si>
    <t>Localidad Coahuitlán, Coahuitlán, Ver.</t>
  </si>
  <si>
    <t>Ixhuatlancillo, Ver.</t>
  </si>
  <si>
    <t>Xoxocotla, Ver.</t>
  </si>
  <si>
    <t>Localidad rancho nuevo, mata del tigre, Tantoyuca, Ver.</t>
  </si>
  <si>
    <t>Localidad zapotal, San Lorenzo, Tantoyuca, Ver.</t>
  </si>
  <si>
    <t>Localidad Ricardo Flores Magón, Mecatlán, Ver.</t>
  </si>
  <si>
    <t>Delito en el ámbito sexual y familiar</t>
  </si>
  <si>
    <t>Huayacocotla, Ver.</t>
  </si>
  <si>
    <t>Congregación puente Guadalupe, Acultzingo, Ver.</t>
  </si>
  <si>
    <t>Localidad tecomate, Tantoyuca, Ver.</t>
  </si>
  <si>
    <t>Rafael Delgado, Ver.</t>
  </si>
  <si>
    <t>Localidad mata del tigre, Tantoyuca, Ver.</t>
  </si>
  <si>
    <t>Localidad barrosa, Hueyapan de Ocampo, Ver.</t>
  </si>
  <si>
    <t>Localidad cuchilla chica, Tantoyuca, Ver.</t>
  </si>
  <si>
    <t>Abril 2017</t>
  </si>
  <si>
    <t>Zongolica, Ver.</t>
  </si>
  <si>
    <t>Medidas Básicas de Seguridad</t>
  </si>
  <si>
    <t>Localidad Tecomate, Chicontepec, Veracruz</t>
  </si>
  <si>
    <t>Acoso Escolar</t>
  </si>
  <si>
    <t>Sistema de justicia penal para adolescentes</t>
  </si>
  <si>
    <t>Municipio de Soteapan, Veracruz.</t>
  </si>
  <si>
    <t>Delitos de Género</t>
  </si>
  <si>
    <t>Aborto</t>
  </si>
  <si>
    <t>Localidad El Lindero, Santa Clara, Tantoyuca, Veracruz.</t>
  </si>
  <si>
    <t>No a la violencia contra la mujeres</t>
  </si>
  <si>
    <t>No al Aborto</t>
  </si>
  <si>
    <t>Localidad El Aguacate Limón, Tantoyuca, Ver.,</t>
  </si>
  <si>
    <t>Localidad Buena Vista, Santa Clara, Tantoyuca, Veracruz</t>
  </si>
  <si>
    <t>Localidad Cinco de Mayo, Hueyapan de Ocampo, Veracruz</t>
  </si>
  <si>
    <t>Cultura de la denuncia</t>
  </si>
  <si>
    <t>Localidad Tlamaya, Benito Juárez, Veracruz</t>
  </si>
  <si>
    <t>Localidad Hueyapan de Ocampo, Hueyapan de Ocampo, Veracruz</t>
  </si>
  <si>
    <t>Sistema penal acusatorio</t>
  </si>
  <si>
    <t>Igualdad de género entre la población indígena</t>
  </si>
  <si>
    <t>Localidad Chahuatlán, Ilamatlán, Veracruz.</t>
  </si>
  <si>
    <t>Localidad las mesas San Gabriel, Tantoyuca, Veracruz.</t>
  </si>
  <si>
    <t>Localidad Atempa, Ilamatlán, Veracruz.</t>
  </si>
  <si>
    <t>Tehuipango, Veracruz</t>
  </si>
  <si>
    <t>Vida libre de violencia.</t>
  </si>
  <si>
    <t>Localidad La Noria, Espinal, Veracruz</t>
  </si>
  <si>
    <t>Delitos contra la familia, libertad y seguridad sexual.</t>
  </si>
  <si>
    <t>Igualdad de género.</t>
  </si>
  <si>
    <t>Sabaneta, Hueyapan de Ocampo, Veracruz.</t>
  </si>
  <si>
    <t>Medidas básicas de seguridad</t>
  </si>
  <si>
    <t>Delitos contra la familia, libertad y seguridad sexual</t>
  </si>
  <si>
    <t>Sistema integral para adolescentes</t>
  </si>
  <si>
    <t>Sistema de justicia penal acusatorio</t>
  </si>
  <si>
    <t>Delitos de género</t>
  </si>
  <si>
    <t>Igualdad de género</t>
  </si>
  <si>
    <t>Abril - Junio 2017</t>
  </si>
  <si>
    <t>Mayo 2017</t>
  </si>
  <si>
    <t>Xalapa, Ver.</t>
  </si>
  <si>
    <t>Funcionamiento de los Fiscales Itinerantes y la Vinculación con el IVM</t>
  </si>
  <si>
    <t>Localidad Tametate, Tantoyuca, Ver.</t>
  </si>
  <si>
    <t>Localidad el volador, Ixcatepec, Ver.</t>
  </si>
  <si>
    <t>Sistema de justicia penal</t>
  </si>
  <si>
    <t>Localidad los pinos, Atlahuilco, Ver.</t>
  </si>
  <si>
    <t>Localidad Nuevo cantón, poblado 7, Uxpanapa</t>
  </si>
  <si>
    <t>Localidad las carolinas, poblado 9, Uxpanapa</t>
  </si>
  <si>
    <t>Localidad Soteapan, Soteapan, Ver.</t>
  </si>
  <si>
    <t>Localidad los mangos, Hueyapan de ocampo, Ver.</t>
  </si>
  <si>
    <t>Localidad Teopancahua, Ixhuatlán de Madero</t>
  </si>
  <si>
    <t>Localidad chahuatlán, Ilamatlán, Ver.</t>
  </si>
  <si>
    <t>Localidad Puyecaco, Ixhuatlán de madero</t>
  </si>
  <si>
    <t>Localidad comalapan, Zongolica, Ver.</t>
  </si>
  <si>
    <t>Localidad tancazahuela, Chiconamel, Ver.</t>
  </si>
  <si>
    <t>Junio 2017</t>
  </si>
  <si>
    <t>Perspectiva de Género (Fiscales Itinerante e Intérpretes)</t>
  </si>
  <si>
    <t>7</t>
  </si>
  <si>
    <t>Normatividad aplicable los delitos de género.</t>
  </si>
  <si>
    <t>carpeta</t>
  </si>
  <si>
    <t>Localidad el remanso, Municipio de Tantoyuca, Veracruz</t>
  </si>
  <si>
    <t>Maltrato</t>
  </si>
  <si>
    <t>Localidad palo de rosa, mata del tigre, Municipio de Tantoyuca, Veracruz.</t>
  </si>
  <si>
    <t>Localidad buena vista acececa, Municipio de Tantoyuca, Ver.</t>
  </si>
  <si>
    <t>Delito de Extorsión</t>
  </si>
  <si>
    <t>Rafael Delgado, Veracruz</t>
  </si>
  <si>
    <t>Localidad el mamey, chijolar, Municipio de Tantoyuca, Ver.</t>
  </si>
  <si>
    <t>Localidad nuevo acapulco, Municipio de Uxpanapa, Veracruz.</t>
  </si>
  <si>
    <t>Localidad el progreso, Municipio de Uxpanapa, Veracruz.</t>
  </si>
  <si>
    <t>acceso de las mujeres a la justicia</t>
  </si>
  <si>
    <t>Localidad el palmar, Municipio de Hueyapan de Ocampo, Veracruz</t>
  </si>
  <si>
    <t>Localidad ozuluama, Municipio de Huayapan de Ocampoa, Veracruz.</t>
  </si>
  <si>
    <t>Localidad las margaritas, Municipio de Uxpanapa, Veracruz.</t>
  </si>
  <si>
    <t>Localidad Agustín Melgar, Uxpanapa, Veracruz</t>
  </si>
  <si>
    <t>Localidad las vivoras, chijolar, Municipio de Tantoyuca, Veracruz</t>
  </si>
  <si>
    <t>Delitos de extorsión</t>
  </si>
  <si>
    <t>Julio 2017</t>
  </si>
  <si>
    <t>Diptico</t>
  </si>
  <si>
    <t>Náhuatl de la huasteca veracruzana (variantes Chicontepec y Huayacocotla)</t>
  </si>
  <si>
    <t>Náhuatl de la sierra de Zongolica (variantes de Orizaba y Zongolica)</t>
  </si>
  <si>
    <t>Lenguas indígenas</t>
  </si>
  <si>
    <t>Material elaborado</t>
  </si>
  <si>
    <t>Julio  2017</t>
  </si>
  <si>
    <t>Fecha</t>
  </si>
  <si>
    <t>Lugar</t>
  </si>
  <si>
    <t>Tema</t>
  </si>
  <si>
    <t>Niñas</t>
  </si>
  <si>
    <t>Niños</t>
  </si>
  <si>
    <t>Adolescentes</t>
  </si>
  <si>
    <t>No. De participantes por pláticas</t>
  </si>
  <si>
    <t>Atzacan, Ver.</t>
  </si>
  <si>
    <t>Localidad la calzada, acececa, Tantoyuca, Ver.</t>
  </si>
  <si>
    <t>Violación</t>
  </si>
  <si>
    <t>Localidad Ixtle blanco, Xiloxuchitl, Tantoyuca, Ver.</t>
  </si>
  <si>
    <t>Extorsión y fraude</t>
  </si>
  <si>
    <t>Protección de datos personales</t>
  </si>
  <si>
    <t>Género</t>
  </si>
  <si>
    <t>Localidad Enríque Rodríguez Cano, Uxpanapa, Ver.</t>
  </si>
  <si>
    <t>Localidad Nuevo Córdoba, Uxpanapa, Ver.</t>
  </si>
  <si>
    <t>Localidad Los Amarillo, Poblado 15, Uxpanapa, Ver.</t>
  </si>
  <si>
    <t>Localidad Las Margaritas, Uxpanapa, Ver.</t>
  </si>
  <si>
    <t>Localidad Francisco I. Madero, Uxpanapa, Ver.</t>
  </si>
  <si>
    <t>Ej. Niños Héroes, Uxpanapa, Ver.</t>
  </si>
  <si>
    <t>Enero - Julio 2017</t>
  </si>
  <si>
    <t>Enero - Julio  2017</t>
  </si>
  <si>
    <r>
      <rPr>
        <b/>
        <sz val="12"/>
        <color theme="1"/>
        <rFont val="Neo Sans Pro"/>
        <family val="2"/>
      </rPr>
      <t xml:space="preserve">*Nota: </t>
    </r>
    <r>
      <rPr>
        <sz val="12"/>
        <color theme="1"/>
        <rFont val="Neo Sans Pro"/>
        <family val="2"/>
      </rPr>
      <t xml:space="preserve">
Temas:
1.- Violencia obstétrica
2.- Protección, preservación y promoción de las Lenguas Indígenas
3.- Violencia en el noviazgo
4.- Maltrato Infantil (Alieneación parental)
5.- Personas desaparecidas
6.- Periodistas
7.- Defensores de Derechos Humanos</t>
    </r>
  </si>
  <si>
    <t>Agosto 2017</t>
  </si>
  <si>
    <t>Localidad Santa Rosa Cintepec, Municipio de Hueyapan de Ocampo, Vedr.</t>
  </si>
  <si>
    <t>Localidad Barrosa Municipio de Hueyapan de Ocampo, Vedr.</t>
  </si>
  <si>
    <t>Localidad cerro la campana, Tantoyuca, Ver.</t>
  </si>
  <si>
    <t>Localidad Los Mangosde Hueyapan de Ocampo, Vedr.</t>
  </si>
  <si>
    <t>Dipticos de Violencia Familiar</t>
  </si>
  <si>
    <t>FERIA DE LAS LENGUAS INDÍGENAS EN EL MUNICIPIO DE MECAYAPAN, VER.
PARTICIPANDO ELINTÉRPRETE CLEMENTE HERNÁNDEZ PABLO</t>
  </si>
  <si>
    <t>Trípticos sobre prevención del delito
español</t>
  </si>
  <si>
    <t>Trípticos sobre prevención del delito
popoluca</t>
  </si>
  <si>
    <t>Discriminación</t>
  </si>
  <si>
    <t>Díptico de violencia familiar
español</t>
  </si>
  <si>
    <t>Díptico de violencia familiar
popoluca</t>
  </si>
  <si>
    <t>Localidad progreso de chapultepec, Uxpanapa, Ver.</t>
  </si>
  <si>
    <t>Cartel de Violencia en el noviazgo
español</t>
  </si>
  <si>
    <t>Municipio de Astacinga, Ver.</t>
  </si>
  <si>
    <t>Cartel de Violencia en el noviazgo
popoluca</t>
  </si>
  <si>
    <t>Localidad el Carmen, Municipio de Uxapanapa, Ver.</t>
  </si>
  <si>
    <t>Cartel de violencia familiar
español</t>
  </si>
  <si>
    <t>Municipio de Ilamatlán, Ver.</t>
  </si>
  <si>
    <t>Cartel de violencia familiar
popoluca</t>
  </si>
  <si>
    <t>Cartel Alerta Amber
español</t>
  </si>
  <si>
    <t>Cartel Alerta Amber
popoluca</t>
  </si>
  <si>
    <t>Cartel Violencia obstétrica
español</t>
  </si>
  <si>
    <t>Cartel Violencia obstétrica
popoluca</t>
  </si>
  <si>
    <t>Delito de extorsión</t>
  </si>
  <si>
    <t>Septiembre 2017</t>
  </si>
  <si>
    <t>Ixcatepec, Veracruz</t>
  </si>
  <si>
    <t>Extorsión</t>
  </si>
  <si>
    <t>Localidad Aguaáni, Chiconamel, Veracruz</t>
  </si>
  <si>
    <t>Localidad el Maguey Aquiche, Tantoyuca, Veracruz</t>
  </si>
  <si>
    <t>Atzacan, Veracruz</t>
  </si>
  <si>
    <t>Julio  - Septiembre 2017</t>
  </si>
  <si>
    <t>Enero - Septiembre  2017</t>
  </si>
  <si>
    <t>Octubre 2017</t>
  </si>
  <si>
    <t>Libertad de expresión</t>
  </si>
  <si>
    <t>Localidad Tierra nueva, Hueyapan de Ocampo, Veracruz</t>
  </si>
  <si>
    <t>Soteapan, Veracruz</t>
  </si>
  <si>
    <t>Tantzaquil Xiloxuchitl, Tantoyuca, Veracruz</t>
  </si>
  <si>
    <t>No a la discriminación de personas</t>
  </si>
  <si>
    <t>Aguapani Chiconamel, Tantoyuca, Veracruz</t>
  </si>
  <si>
    <t>Localidad Ixcatepec, Ixcatepec, Veracruz</t>
  </si>
  <si>
    <t>Localidad calaco, Benito Juárez, Veracruz</t>
  </si>
  <si>
    <t>Localidad arenal, Uxpanapa Veracruz</t>
  </si>
  <si>
    <t>Alerta de género</t>
  </si>
  <si>
    <t>Localidad poza azul, Ixcatepec, Veracruz</t>
  </si>
  <si>
    <t>Hueyapan de ocampo</t>
  </si>
  <si>
    <t>Violencia en contra de la mujer</t>
  </si>
  <si>
    <t>Ilamatlán</t>
  </si>
  <si>
    <t>Xoxocotla</t>
  </si>
  <si>
    <t>Poblado 14, la horqueta</t>
  </si>
  <si>
    <t>Hotel HB, Avenida Lázaro Cárdenas número nueve, Salón Dos.</t>
  </si>
  <si>
    <t>Noviembre 2017</t>
  </si>
  <si>
    <t>Digital</t>
  </si>
  <si>
    <t>Localidad Chapultepec, Espinal, Veracruz.</t>
  </si>
  <si>
    <t>Localidad lindero agua fría, Chicontepec, Veracruz.</t>
  </si>
  <si>
    <t>Localidad Pital, Papantla, Veracruz.</t>
  </si>
  <si>
    <t>Localidad el gallo, chopopo, Tantoyuca, Veracruz.</t>
  </si>
  <si>
    <t>Localidad Saturnino Cedillo, Uxpanapa, Veracruz</t>
  </si>
  <si>
    <t>Localidad ixcatepec, Ixcatepec, Veracruz.</t>
  </si>
  <si>
    <t>Huayacocotla, Veracruz</t>
  </si>
  <si>
    <t>Localidad nuevo cantón</t>
  </si>
  <si>
    <t>Acayuca, Veracruz</t>
  </si>
  <si>
    <t>Localidad corral nuevo, Acayucan, Veracruz.</t>
  </si>
  <si>
    <t>Hueyapan de Ocampo, Veracruz</t>
  </si>
  <si>
    <t>Ilamatlán, Veracruz</t>
  </si>
  <si>
    <t xml:space="preserve">La experiencia intersectorial en el abordaje de la población indígena.
Expositores: Lic. María de Jesús Burgos Córdoba y Antropologo Luis Cabrera Rodríguez </t>
  </si>
  <si>
    <t>Octubre  - Diciembre 2017</t>
  </si>
  <si>
    <t>La experiencia intersectorial en el abordaje de población indígena</t>
  </si>
  <si>
    <t>Libertar de expresión</t>
  </si>
  <si>
    <t>Radio Novela " Una misma tragedia</t>
  </si>
  <si>
    <t xml:space="preserve">Radio Novela "Una misma tragedia".
Finaliza la realización
Diseño guión: Lic. María de Jesús Burgos Córdoba </t>
  </si>
  <si>
    <t xml:space="preserve">Radio Novela "Una misma tragedia".
Diseño guión: Lic. María de Jesús Burgos Córdoba </t>
  </si>
  <si>
    <t>La experiencia intersectorial en el abordaje de la población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</si>
</sst>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Neo Sans Pro"/>
      <family val="2"/>
    </font>
    <font>
      <sz val="11"/>
      <color theme="1"/>
      <name val="Neo Sans Pro"/>
      <family val="2"/>
    </font>
    <font>
      <sz val="11"/>
      <name val="Neo Sans Pro"/>
      <family val="2"/>
    </font>
    <font>
      <b/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sz val="12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showGridLines="0" view="pageBreakPreview" topLeftCell="G1" zoomScaleNormal="90" zoomScaleSheetLayoutView="100" workbookViewId="0">
      <selection activeCell="C12" sqref="C12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14.7109375" style="23" bestFit="1" customWidth="1"/>
    <col min="5" max="10" width="11.42578125" style="23"/>
    <col min="11" max="12" width="19.42578125" style="23" customWidth="1"/>
    <col min="13" max="16" width="11.42578125" style="23"/>
    <col min="17" max="17" width="13.28515625" style="23" customWidth="1"/>
    <col min="18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48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24" t="s">
        <v>53</v>
      </c>
      <c r="H5" s="24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24" t="s">
        <v>53</v>
      </c>
      <c r="V5" s="24" t="s">
        <v>54</v>
      </c>
      <c r="W5" s="112"/>
      <c r="X5" s="112"/>
      <c r="Y5" s="111"/>
      <c r="Z5" s="111"/>
      <c r="AA5" s="111"/>
    </row>
    <row r="6" spans="1:27" ht="25.5" x14ac:dyDescent="0.2">
      <c r="A6" s="25">
        <v>1</v>
      </c>
      <c r="B6" s="25"/>
      <c r="C6" s="26"/>
      <c r="D6" s="26"/>
      <c r="E6" s="27"/>
      <c r="F6" s="27"/>
      <c r="G6" s="27"/>
      <c r="H6" s="27"/>
      <c r="I6" s="27"/>
      <c r="J6" s="27"/>
      <c r="K6" s="27"/>
      <c r="L6" s="28"/>
      <c r="M6" s="25"/>
      <c r="O6" s="25">
        <v>1</v>
      </c>
      <c r="P6" s="25">
        <v>22</v>
      </c>
      <c r="Q6" s="26" t="s">
        <v>61</v>
      </c>
      <c r="R6" s="26" t="s">
        <v>62</v>
      </c>
      <c r="S6" s="27"/>
      <c r="T6" s="27"/>
      <c r="U6" s="27"/>
      <c r="V6" s="27"/>
      <c r="W6" s="27">
        <v>17</v>
      </c>
      <c r="X6" s="27">
        <v>24</v>
      </c>
      <c r="Y6" s="27">
        <f>SUM(S6:X6)</f>
        <v>41</v>
      </c>
      <c r="Z6" s="28"/>
      <c r="AA6" s="25"/>
    </row>
    <row r="7" spans="1:27" ht="90.75" customHeight="1" x14ac:dyDescent="0.2">
      <c r="A7" s="25">
        <v>2</v>
      </c>
      <c r="B7" s="25"/>
      <c r="C7" s="26"/>
      <c r="D7" s="26"/>
      <c r="E7" s="27"/>
      <c r="F7" s="27"/>
      <c r="G7" s="27"/>
      <c r="H7" s="27"/>
      <c r="I7" s="27"/>
      <c r="J7" s="27"/>
      <c r="K7" s="27"/>
      <c r="L7" s="28"/>
      <c r="M7" s="25"/>
      <c r="O7" s="25">
        <v>2</v>
      </c>
      <c r="P7" s="25">
        <v>24</v>
      </c>
      <c r="Q7" s="26" t="s">
        <v>63</v>
      </c>
      <c r="R7" s="26" t="s">
        <v>62</v>
      </c>
      <c r="S7" s="27"/>
      <c r="T7" s="27"/>
      <c r="U7" s="27"/>
      <c r="V7" s="27"/>
      <c r="W7" s="27">
        <v>58</v>
      </c>
      <c r="X7" s="27">
        <v>71</v>
      </c>
      <c r="Y7" s="27">
        <f>SUM(S7:X7)</f>
        <v>129</v>
      </c>
      <c r="Z7" s="28"/>
      <c r="AA7" s="25"/>
    </row>
    <row r="8" spans="1:27" ht="67.5" customHeight="1" x14ac:dyDescent="0.2">
      <c r="A8" s="118" t="s">
        <v>64</v>
      </c>
      <c r="B8" s="119"/>
      <c r="C8" s="119"/>
      <c r="D8" s="120"/>
      <c r="E8" s="27">
        <f t="shared" ref="E8:K8" si="0">SUM(E6:E7)</f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121">
        <f t="shared" si="0"/>
        <v>0</v>
      </c>
      <c r="L8" s="121"/>
      <c r="M8" s="122">
        <f>SUM(M6:M7)</f>
        <v>0</v>
      </c>
      <c r="O8" s="25">
        <v>3</v>
      </c>
      <c r="P8" s="25">
        <v>27</v>
      </c>
      <c r="Q8" s="26" t="s">
        <v>65</v>
      </c>
      <c r="R8" s="26" t="s">
        <v>66</v>
      </c>
      <c r="S8" s="27"/>
      <c r="T8" s="27"/>
      <c r="U8" s="27"/>
      <c r="V8" s="27"/>
      <c r="W8" s="27">
        <v>22</v>
      </c>
      <c r="X8" s="27">
        <v>12</v>
      </c>
      <c r="Y8" s="27">
        <f>SUM(W8:X8)</f>
        <v>34</v>
      </c>
      <c r="Z8" s="28"/>
      <c r="AA8" s="25"/>
    </row>
    <row r="9" spans="1:27" ht="78" customHeight="1" x14ac:dyDescent="0.2">
      <c r="A9" s="123" t="s">
        <v>6</v>
      </c>
      <c r="B9" s="124"/>
      <c r="C9" s="124"/>
      <c r="D9" s="124"/>
      <c r="E9" s="124"/>
      <c r="F9" s="124"/>
      <c r="G9" s="124"/>
      <c r="H9" s="124"/>
      <c r="I9" s="124"/>
      <c r="J9" s="125"/>
      <c r="K9" s="122"/>
      <c r="L9" s="122"/>
      <c r="M9" s="122"/>
      <c r="O9" s="25">
        <v>4</v>
      </c>
      <c r="P9" s="25">
        <v>27</v>
      </c>
      <c r="Q9" s="26" t="s">
        <v>67</v>
      </c>
      <c r="R9" s="26" t="s">
        <v>66</v>
      </c>
      <c r="S9" s="27"/>
      <c r="T9" s="27"/>
      <c r="U9" s="27"/>
      <c r="V9" s="27"/>
      <c r="W9" s="27">
        <v>9</v>
      </c>
      <c r="X9" s="27">
        <v>55</v>
      </c>
      <c r="Y9" s="27">
        <f>SUM(W9:X9)</f>
        <v>64</v>
      </c>
      <c r="Z9" s="28"/>
      <c r="AA9" s="25"/>
    </row>
    <row r="10" spans="1:27" ht="49.5" customHeight="1" x14ac:dyDescent="0.2">
      <c r="O10" s="126" t="s">
        <v>64</v>
      </c>
      <c r="P10" s="127"/>
      <c r="Q10" s="127"/>
      <c r="R10" s="128"/>
      <c r="S10" s="31">
        <f>SUM(S6:S8)</f>
        <v>0</v>
      </c>
      <c r="T10" s="31">
        <f>SUM(T6:T8)</f>
        <v>0</v>
      </c>
      <c r="U10" s="31">
        <f>SUM(U6:U8)</f>
        <v>0</v>
      </c>
      <c r="V10" s="31">
        <f>SUM(V6:V8)</f>
        <v>0</v>
      </c>
      <c r="W10" s="31">
        <f>SUM(W6:W9)</f>
        <v>106</v>
      </c>
      <c r="X10" s="31">
        <f>SUM(X6:X9)</f>
        <v>162</v>
      </c>
      <c r="Y10" s="113">
        <f>SUM(Y6:Y9)</f>
        <v>268</v>
      </c>
      <c r="Z10" s="113">
        <v>0</v>
      </c>
      <c r="AA10" s="114">
        <v>0</v>
      </c>
    </row>
    <row r="11" spans="1:27" ht="49.5" customHeight="1" x14ac:dyDescent="0.2">
      <c r="O11" s="115" t="s">
        <v>6</v>
      </c>
      <c r="P11" s="116"/>
      <c r="Q11" s="116"/>
      <c r="R11" s="116"/>
      <c r="S11" s="116"/>
      <c r="T11" s="116"/>
      <c r="U11" s="116"/>
      <c r="V11" s="116"/>
      <c r="W11" s="116"/>
      <c r="X11" s="117"/>
      <c r="Y11" s="114"/>
      <c r="Z11" s="114"/>
      <c r="AA11" s="114"/>
    </row>
    <row r="12" spans="1:27" ht="56.25" customHeight="1" x14ac:dyDescent="0.2"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4"/>
      <c r="AA12" s="34"/>
    </row>
  </sheetData>
  <autoFilter ref="A4:M9">
    <filterColumn colId="6" showButton="0"/>
  </autoFilter>
  <mergeCells count="40">
    <mergeCell ref="Y10:Y11"/>
    <mergeCell ref="Z10:Z11"/>
    <mergeCell ref="AA10:AA11"/>
    <mergeCell ref="O11:X11"/>
    <mergeCell ref="A8:D8"/>
    <mergeCell ref="K8:K9"/>
    <mergeCell ref="L8:L9"/>
    <mergeCell ref="M8:M9"/>
    <mergeCell ref="A9:J9"/>
    <mergeCell ref="O10:R10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1:M1"/>
    <mergeCell ref="O1:AA1"/>
    <mergeCell ref="A2:M2"/>
    <mergeCell ref="O2:AA2"/>
    <mergeCell ref="A3:M3"/>
    <mergeCell ref="O3:AA3"/>
  </mergeCells>
  <printOptions horizontalCentered="1"/>
  <pageMargins left="0.70866141732283472" right="0.70866141732283472" top="0.94488188976377963" bottom="0.74803149606299213" header="0.31496062992125984" footer="0.31496062992125984"/>
  <pageSetup scale="6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showGridLines="0" view="pageBreakPreview" topLeftCell="G37" zoomScaleNormal="90" zoomScaleSheetLayoutView="100" workbookViewId="0">
      <selection activeCell="D6" sqref="D6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20.28515625" style="23" customWidth="1"/>
    <col min="5" max="10" width="11.42578125" style="23"/>
    <col min="11" max="12" width="19.42578125" style="23" customWidth="1"/>
    <col min="13" max="16" width="11.42578125" style="23"/>
    <col min="17" max="17" width="17.42578125" style="23" bestFit="1" customWidth="1"/>
    <col min="18" max="18" width="14.7109375" style="23" bestFit="1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300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300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88" t="s">
        <v>53</v>
      </c>
      <c r="H5" s="88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84" t="s">
        <v>53</v>
      </c>
      <c r="V5" s="84" t="s">
        <v>54</v>
      </c>
      <c r="W5" s="112"/>
      <c r="X5" s="112"/>
      <c r="Y5" s="111"/>
      <c r="Z5" s="111"/>
      <c r="AA5" s="111"/>
    </row>
    <row r="6" spans="1:27" ht="120" customHeight="1" x14ac:dyDescent="0.2">
      <c r="A6" s="77">
        <v>1</v>
      </c>
      <c r="B6" s="98">
        <v>43013</v>
      </c>
      <c r="C6" s="78" t="s">
        <v>317</v>
      </c>
      <c r="D6" s="103" t="s">
        <v>332</v>
      </c>
      <c r="E6" s="77"/>
      <c r="F6" s="77"/>
      <c r="G6" s="77"/>
      <c r="H6" s="77"/>
      <c r="I6" s="77">
        <v>20</v>
      </c>
      <c r="J6" s="77">
        <v>10</v>
      </c>
      <c r="K6" s="37"/>
      <c r="L6" s="37"/>
      <c r="M6" s="37"/>
      <c r="O6" s="78">
        <v>1</v>
      </c>
      <c r="P6" s="99">
        <v>42998</v>
      </c>
      <c r="Q6" s="78" t="s">
        <v>302</v>
      </c>
      <c r="R6" s="78" t="s">
        <v>301</v>
      </c>
      <c r="S6" s="78"/>
      <c r="T6" s="78"/>
      <c r="U6" s="78"/>
      <c r="V6" s="78"/>
      <c r="W6" s="78">
        <v>48</v>
      </c>
      <c r="X6" s="78">
        <v>34</v>
      </c>
      <c r="Y6" s="37">
        <f t="shared" ref="Y6:Y44" si="0">SUM(W6:X6)</f>
        <v>82</v>
      </c>
      <c r="Z6" s="37"/>
      <c r="AA6" s="37"/>
    </row>
    <row r="7" spans="1:27" ht="45" customHeight="1" x14ac:dyDescent="0.2">
      <c r="A7" s="112" t="s">
        <v>64</v>
      </c>
      <c r="B7" s="112"/>
      <c r="C7" s="112"/>
      <c r="D7" s="112"/>
      <c r="E7" s="87">
        <f t="shared" ref="E7:J7" si="1">SUM(E6:E6)</f>
        <v>0</v>
      </c>
      <c r="F7" s="87">
        <f t="shared" si="1"/>
        <v>0</v>
      </c>
      <c r="G7" s="87">
        <f t="shared" si="1"/>
        <v>0</v>
      </c>
      <c r="H7" s="87">
        <f t="shared" si="1"/>
        <v>0</v>
      </c>
      <c r="I7" s="87">
        <f t="shared" si="1"/>
        <v>20</v>
      </c>
      <c r="J7" s="87">
        <f t="shared" si="1"/>
        <v>10</v>
      </c>
      <c r="K7" s="121">
        <f>SUM(E7:J7)</f>
        <v>30</v>
      </c>
      <c r="L7" s="122">
        <f>SUM(L6)</f>
        <v>0</v>
      </c>
      <c r="M7" s="122">
        <f>SUM(M6)</f>
        <v>0</v>
      </c>
      <c r="O7" s="78">
        <v>2</v>
      </c>
      <c r="P7" s="99">
        <v>42998</v>
      </c>
      <c r="Q7" s="78" t="s">
        <v>302</v>
      </c>
      <c r="R7" s="78" t="s">
        <v>172</v>
      </c>
      <c r="S7" s="78"/>
      <c r="T7" s="78"/>
      <c r="U7" s="78"/>
      <c r="V7" s="78"/>
      <c r="W7" s="78">
        <v>48</v>
      </c>
      <c r="X7" s="78">
        <v>34</v>
      </c>
      <c r="Y7" s="37">
        <f t="shared" si="0"/>
        <v>82</v>
      </c>
      <c r="Z7" s="37"/>
      <c r="AA7" s="37"/>
    </row>
    <row r="8" spans="1:27" ht="45" customHeight="1" x14ac:dyDescent="0.2">
      <c r="A8" s="174" t="s">
        <v>6</v>
      </c>
      <c r="B8" s="174"/>
      <c r="C8" s="174"/>
      <c r="D8" s="174"/>
      <c r="E8" s="174"/>
      <c r="F8" s="174"/>
      <c r="G8" s="174"/>
      <c r="H8" s="174"/>
      <c r="I8" s="174"/>
      <c r="J8" s="174"/>
      <c r="K8" s="122"/>
      <c r="L8" s="122"/>
      <c r="M8" s="122"/>
      <c r="O8" s="78">
        <v>3</v>
      </c>
      <c r="P8" s="99">
        <v>42998</v>
      </c>
      <c r="Q8" s="78" t="s">
        <v>302</v>
      </c>
      <c r="R8" s="78" t="s">
        <v>197</v>
      </c>
      <c r="S8" s="78"/>
      <c r="T8" s="78"/>
      <c r="U8" s="78"/>
      <c r="V8" s="78"/>
      <c r="W8" s="78">
        <v>48</v>
      </c>
      <c r="X8" s="78">
        <v>34</v>
      </c>
      <c r="Y8" s="37">
        <f t="shared" si="0"/>
        <v>82</v>
      </c>
      <c r="Z8" s="37"/>
      <c r="AA8" s="37"/>
    </row>
    <row r="9" spans="1:27" ht="45" customHeight="1" x14ac:dyDescent="0.2">
      <c r="O9" s="78">
        <v>4</v>
      </c>
      <c r="P9" s="99">
        <v>43007</v>
      </c>
      <c r="Q9" s="78" t="s">
        <v>303</v>
      </c>
      <c r="R9" s="78" t="s">
        <v>38</v>
      </c>
      <c r="S9" s="78"/>
      <c r="T9" s="78"/>
      <c r="U9" s="78"/>
      <c r="V9" s="78"/>
      <c r="W9" s="78">
        <v>7</v>
      </c>
      <c r="X9" s="78">
        <v>14</v>
      </c>
      <c r="Y9" s="37">
        <f t="shared" si="0"/>
        <v>21</v>
      </c>
      <c r="Z9" s="37"/>
      <c r="AA9" s="37"/>
    </row>
    <row r="10" spans="1:27" ht="45" customHeight="1" x14ac:dyDescent="0.2">
      <c r="O10" s="78">
        <v>5</v>
      </c>
      <c r="P10" s="99">
        <v>43007</v>
      </c>
      <c r="Q10" s="78" t="s">
        <v>303</v>
      </c>
      <c r="R10" s="78" t="s">
        <v>66</v>
      </c>
      <c r="S10" s="78"/>
      <c r="T10" s="78"/>
      <c r="U10" s="78"/>
      <c r="V10" s="78"/>
      <c r="W10" s="78">
        <v>7</v>
      </c>
      <c r="X10" s="78">
        <v>14</v>
      </c>
      <c r="Y10" s="37">
        <f t="shared" si="0"/>
        <v>21</v>
      </c>
      <c r="Z10" s="37"/>
      <c r="AA10" s="37"/>
    </row>
    <row r="11" spans="1:27" ht="45" customHeight="1" x14ac:dyDescent="0.2">
      <c r="O11" s="78">
        <v>6</v>
      </c>
      <c r="P11" s="99">
        <v>43007</v>
      </c>
      <c r="Q11" s="78" t="s">
        <v>303</v>
      </c>
      <c r="R11" s="78" t="s">
        <v>17</v>
      </c>
      <c r="S11" s="78"/>
      <c r="T11" s="78"/>
      <c r="U11" s="78"/>
      <c r="V11" s="78"/>
      <c r="W11" s="78">
        <v>7</v>
      </c>
      <c r="X11" s="78">
        <v>14</v>
      </c>
      <c r="Y11" s="37">
        <f t="shared" si="0"/>
        <v>21</v>
      </c>
      <c r="Z11" s="37"/>
      <c r="AA11" s="37"/>
    </row>
    <row r="12" spans="1:27" ht="45" customHeight="1" x14ac:dyDescent="0.2">
      <c r="O12" s="78">
        <v>7</v>
      </c>
      <c r="P12" s="78">
        <v>9</v>
      </c>
      <c r="Q12" s="78" t="s">
        <v>304</v>
      </c>
      <c r="R12" s="78" t="s">
        <v>66</v>
      </c>
      <c r="S12" s="78"/>
      <c r="T12" s="78"/>
      <c r="U12" s="78"/>
      <c r="V12" s="78"/>
      <c r="W12" s="78">
        <v>0</v>
      </c>
      <c r="X12" s="78">
        <v>13</v>
      </c>
      <c r="Y12" s="37">
        <f t="shared" si="0"/>
        <v>13</v>
      </c>
      <c r="Z12" s="37"/>
      <c r="AA12" s="37"/>
    </row>
    <row r="13" spans="1:27" ht="45" customHeight="1" x14ac:dyDescent="0.2">
      <c r="O13" s="78">
        <v>8</v>
      </c>
      <c r="P13" s="78">
        <v>9</v>
      </c>
      <c r="Q13" s="78" t="s">
        <v>304</v>
      </c>
      <c r="R13" s="78" t="s">
        <v>83</v>
      </c>
      <c r="S13" s="78"/>
      <c r="T13" s="78"/>
      <c r="U13" s="78"/>
      <c r="V13" s="78"/>
      <c r="W13" s="78">
        <v>0</v>
      </c>
      <c r="X13" s="78">
        <v>13</v>
      </c>
      <c r="Y13" s="37">
        <f t="shared" si="0"/>
        <v>13</v>
      </c>
      <c r="Z13" s="37"/>
      <c r="AA13" s="37"/>
    </row>
    <row r="14" spans="1:27" ht="45" customHeight="1" x14ac:dyDescent="0.2">
      <c r="O14" s="78">
        <v>9</v>
      </c>
      <c r="P14" s="78">
        <v>9</v>
      </c>
      <c r="Q14" s="78" t="s">
        <v>304</v>
      </c>
      <c r="R14" s="78" t="s">
        <v>305</v>
      </c>
      <c r="S14" s="78"/>
      <c r="T14" s="78"/>
      <c r="U14" s="78"/>
      <c r="V14" s="78"/>
      <c r="W14" s="78">
        <v>0</v>
      </c>
      <c r="X14" s="78">
        <v>13</v>
      </c>
      <c r="Y14" s="37">
        <f t="shared" si="0"/>
        <v>13</v>
      </c>
      <c r="Z14" s="37"/>
      <c r="AA14" s="37"/>
    </row>
    <row r="15" spans="1:27" ht="45" customHeight="1" x14ac:dyDescent="0.2">
      <c r="O15" s="78">
        <v>10</v>
      </c>
      <c r="P15" s="78">
        <v>9</v>
      </c>
      <c r="Q15" s="78" t="s">
        <v>304</v>
      </c>
      <c r="R15" s="78" t="s">
        <v>11</v>
      </c>
      <c r="S15" s="78"/>
      <c r="T15" s="78"/>
      <c r="U15" s="78"/>
      <c r="V15" s="78"/>
      <c r="W15" s="78">
        <v>0</v>
      </c>
      <c r="X15" s="78">
        <v>13</v>
      </c>
      <c r="Y15" s="37">
        <f t="shared" si="0"/>
        <v>13</v>
      </c>
      <c r="Z15" s="37"/>
      <c r="AA15" s="37"/>
    </row>
    <row r="16" spans="1:27" ht="45" customHeight="1" x14ac:dyDescent="0.2">
      <c r="O16" s="78">
        <v>11</v>
      </c>
      <c r="P16" s="78">
        <v>10</v>
      </c>
      <c r="Q16" s="78" t="s">
        <v>306</v>
      </c>
      <c r="R16" s="78" t="s">
        <v>291</v>
      </c>
      <c r="S16" s="78"/>
      <c r="T16" s="78"/>
      <c r="U16" s="78"/>
      <c r="V16" s="78"/>
      <c r="W16" s="78">
        <v>32</v>
      </c>
      <c r="X16" s="78">
        <v>35</v>
      </c>
      <c r="Y16" s="37">
        <f t="shared" si="0"/>
        <v>67</v>
      </c>
      <c r="Z16" s="37"/>
      <c r="AA16" s="37"/>
    </row>
    <row r="17" spans="15:27" ht="45" customHeight="1" x14ac:dyDescent="0.2">
      <c r="O17" s="78">
        <v>12</v>
      </c>
      <c r="P17" s="78">
        <v>10</v>
      </c>
      <c r="Q17" s="78" t="s">
        <v>306</v>
      </c>
      <c r="R17" s="78" t="s">
        <v>101</v>
      </c>
      <c r="S17" s="78"/>
      <c r="T17" s="78"/>
      <c r="U17" s="78"/>
      <c r="V17" s="78"/>
      <c r="W17" s="78">
        <v>32</v>
      </c>
      <c r="X17" s="78">
        <v>35</v>
      </c>
      <c r="Y17" s="37">
        <f t="shared" si="0"/>
        <v>67</v>
      </c>
      <c r="Z17" s="37"/>
      <c r="AA17" s="37"/>
    </row>
    <row r="18" spans="15:27" ht="45" customHeight="1" x14ac:dyDescent="0.2">
      <c r="O18" s="78">
        <v>13</v>
      </c>
      <c r="P18" s="78">
        <v>10</v>
      </c>
      <c r="Q18" s="78" t="s">
        <v>306</v>
      </c>
      <c r="R18" s="78" t="s">
        <v>11</v>
      </c>
      <c r="S18" s="78"/>
      <c r="T18" s="78"/>
      <c r="U18" s="78"/>
      <c r="V18" s="78"/>
      <c r="W18" s="78">
        <v>32</v>
      </c>
      <c r="X18" s="78">
        <v>35</v>
      </c>
      <c r="Y18" s="37">
        <f t="shared" si="0"/>
        <v>67</v>
      </c>
      <c r="Z18" s="37"/>
      <c r="AA18" s="37"/>
    </row>
    <row r="19" spans="15:27" ht="45" customHeight="1" x14ac:dyDescent="0.2">
      <c r="O19" s="78">
        <v>14</v>
      </c>
      <c r="P19" s="78">
        <v>10</v>
      </c>
      <c r="Q19" s="78" t="s">
        <v>306</v>
      </c>
      <c r="R19" s="78" t="s">
        <v>305</v>
      </c>
      <c r="S19" s="78"/>
      <c r="T19" s="78"/>
      <c r="U19" s="78"/>
      <c r="V19" s="78"/>
      <c r="W19" s="78">
        <v>32</v>
      </c>
      <c r="X19" s="78">
        <v>35</v>
      </c>
      <c r="Y19" s="37">
        <f t="shared" si="0"/>
        <v>67</v>
      </c>
      <c r="Z19" s="37"/>
      <c r="AA19" s="37"/>
    </row>
    <row r="20" spans="15:27" ht="45" customHeight="1" x14ac:dyDescent="0.2">
      <c r="O20" s="78">
        <v>15</v>
      </c>
      <c r="P20" s="78">
        <v>10</v>
      </c>
      <c r="Q20" s="78" t="s">
        <v>306</v>
      </c>
      <c r="R20" s="78" t="s">
        <v>22</v>
      </c>
      <c r="S20" s="78"/>
      <c r="T20" s="78"/>
      <c r="U20" s="78"/>
      <c r="V20" s="78"/>
      <c r="W20" s="78">
        <v>32</v>
      </c>
      <c r="X20" s="78">
        <v>35</v>
      </c>
      <c r="Y20" s="37">
        <f t="shared" si="0"/>
        <v>67</v>
      </c>
      <c r="Z20" s="37"/>
      <c r="AA20" s="37"/>
    </row>
    <row r="21" spans="15:27" ht="45" customHeight="1" x14ac:dyDescent="0.2">
      <c r="O21" s="78">
        <v>16</v>
      </c>
      <c r="P21" s="78">
        <v>14</v>
      </c>
      <c r="Q21" s="78" t="s">
        <v>304</v>
      </c>
      <c r="R21" s="78" t="s">
        <v>11</v>
      </c>
      <c r="S21" s="78"/>
      <c r="T21" s="78"/>
      <c r="U21" s="78"/>
      <c r="V21" s="78"/>
      <c r="W21" s="78">
        <v>48</v>
      </c>
      <c r="X21" s="78">
        <v>25</v>
      </c>
      <c r="Y21" s="37">
        <f t="shared" si="0"/>
        <v>73</v>
      </c>
      <c r="Z21" s="37"/>
      <c r="AA21" s="37"/>
    </row>
    <row r="22" spans="15:27" ht="45" customHeight="1" x14ac:dyDescent="0.2">
      <c r="O22" s="78">
        <v>17</v>
      </c>
      <c r="P22" s="78">
        <v>14</v>
      </c>
      <c r="Q22" s="78" t="s">
        <v>304</v>
      </c>
      <c r="R22" s="78" t="s">
        <v>305</v>
      </c>
      <c r="S22" s="78"/>
      <c r="T22" s="78"/>
      <c r="U22" s="78"/>
      <c r="V22" s="78"/>
      <c r="W22" s="78">
        <v>48</v>
      </c>
      <c r="X22" s="78">
        <v>25</v>
      </c>
      <c r="Y22" s="37">
        <f t="shared" si="0"/>
        <v>73</v>
      </c>
      <c r="Z22" s="37"/>
      <c r="AA22" s="37"/>
    </row>
    <row r="23" spans="15:27" ht="45" customHeight="1" x14ac:dyDescent="0.2">
      <c r="O23" s="78">
        <v>18</v>
      </c>
      <c r="P23" s="78">
        <v>14</v>
      </c>
      <c r="Q23" s="78" t="s">
        <v>304</v>
      </c>
      <c r="R23" s="78" t="s">
        <v>83</v>
      </c>
      <c r="S23" s="78"/>
      <c r="T23" s="78"/>
      <c r="U23" s="78"/>
      <c r="V23" s="78"/>
      <c r="W23" s="78">
        <v>48</v>
      </c>
      <c r="X23" s="78">
        <v>25</v>
      </c>
      <c r="Y23" s="37">
        <f t="shared" si="0"/>
        <v>73</v>
      </c>
      <c r="Z23" s="37"/>
      <c r="AA23" s="37"/>
    </row>
    <row r="24" spans="15:27" ht="45" customHeight="1" x14ac:dyDescent="0.2">
      <c r="O24" s="78">
        <v>19</v>
      </c>
      <c r="P24" s="78">
        <v>14</v>
      </c>
      <c r="Q24" s="78" t="s">
        <v>304</v>
      </c>
      <c r="R24" s="78" t="s">
        <v>291</v>
      </c>
      <c r="S24" s="78"/>
      <c r="T24" s="78"/>
      <c r="U24" s="78"/>
      <c r="V24" s="78"/>
      <c r="W24" s="78">
        <v>48</v>
      </c>
      <c r="X24" s="78">
        <v>25</v>
      </c>
      <c r="Y24" s="37">
        <f t="shared" si="0"/>
        <v>73</v>
      </c>
      <c r="Z24" s="37"/>
      <c r="AA24" s="37"/>
    </row>
    <row r="25" spans="15:27" ht="45" customHeight="1" x14ac:dyDescent="0.2">
      <c r="O25" s="78">
        <v>20</v>
      </c>
      <c r="P25" s="78">
        <v>16</v>
      </c>
      <c r="Q25" s="78" t="s">
        <v>307</v>
      </c>
      <c r="R25" s="78" t="s">
        <v>22</v>
      </c>
      <c r="S25" s="78"/>
      <c r="T25" s="78"/>
      <c r="U25" s="78"/>
      <c r="V25" s="78"/>
      <c r="W25" s="78">
        <v>27</v>
      </c>
      <c r="X25" s="78">
        <v>25</v>
      </c>
      <c r="Y25" s="37">
        <f t="shared" si="0"/>
        <v>52</v>
      </c>
      <c r="Z25" s="37"/>
      <c r="AA25" s="37"/>
    </row>
    <row r="26" spans="15:27" ht="45" customHeight="1" x14ac:dyDescent="0.2">
      <c r="O26" s="78">
        <v>21</v>
      </c>
      <c r="P26" s="78">
        <v>16</v>
      </c>
      <c r="Q26" s="78" t="s">
        <v>307</v>
      </c>
      <c r="R26" s="78" t="s">
        <v>83</v>
      </c>
      <c r="S26" s="78"/>
      <c r="T26" s="78"/>
      <c r="U26" s="78"/>
      <c r="V26" s="78"/>
      <c r="W26" s="78">
        <v>27</v>
      </c>
      <c r="X26" s="78">
        <v>25</v>
      </c>
      <c r="Y26" s="37">
        <f t="shared" si="0"/>
        <v>52</v>
      </c>
      <c r="Z26" s="37"/>
      <c r="AA26" s="37"/>
    </row>
    <row r="27" spans="15:27" ht="45" customHeight="1" x14ac:dyDescent="0.2">
      <c r="O27" s="78">
        <v>22</v>
      </c>
      <c r="P27" s="78">
        <v>16</v>
      </c>
      <c r="Q27" s="78" t="s">
        <v>307</v>
      </c>
      <c r="R27" s="78" t="s">
        <v>11</v>
      </c>
      <c r="S27" s="78"/>
      <c r="T27" s="78"/>
      <c r="U27" s="78"/>
      <c r="V27" s="78"/>
      <c r="W27" s="78">
        <v>27</v>
      </c>
      <c r="X27" s="78">
        <v>25</v>
      </c>
      <c r="Y27" s="37">
        <f t="shared" si="0"/>
        <v>52</v>
      </c>
      <c r="Z27" s="37"/>
      <c r="AA27" s="37"/>
    </row>
    <row r="28" spans="15:27" ht="45" customHeight="1" x14ac:dyDescent="0.2">
      <c r="O28" s="78">
        <v>23</v>
      </c>
      <c r="P28" s="78">
        <v>18</v>
      </c>
      <c r="Q28" s="78" t="s">
        <v>308</v>
      </c>
      <c r="R28" s="78" t="s">
        <v>38</v>
      </c>
      <c r="S28" s="78"/>
      <c r="T28" s="78"/>
      <c r="U28" s="78"/>
      <c r="V28" s="78"/>
      <c r="W28" s="78">
        <v>3</v>
      </c>
      <c r="X28" s="78">
        <v>16</v>
      </c>
      <c r="Y28" s="37">
        <f t="shared" si="0"/>
        <v>19</v>
      </c>
      <c r="Z28" s="37"/>
      <c r="AA28" s="37"/>
    </row>
    <row r="29" spans="15:27" ht="45" customHeight="1" x14ac:dyDescent="0.2">
      <c r="O29" s="78">
        <v>24</v>
      </c>
      <c r="P29" s="78">
        <v>18</v>
      </c>
      <c r="Q29" s="78" t="s">
        <v>309</v>
      </c>
      <c r="R29" s="78" t="s">
        <v>17</v>
      </c>
      <c r="S29" s="78"/>
      <c r="T29" s="78"/>
      <c r="U29" s="78"/>
      <c r="V29" s="78"/>
      <c r="W29" s="78">
        <v>1</v>
      </c>
      <c r="X29" s="78">
        <v>19</v>
      </c>
      <c r="Y29" s="37">
        <f t="shared" si="0"/>
        <v>20</v>
      </c>
      <c r="Z29" s="37"/>
      <c r="AA29" s="37"/>
    </row>
    <row r="30" spans="15:27" ht="45" customHeight="1" x14ac:dyDescent="0.2">
      <c r="O30" s="78">
        <v>25</v>
      </c>
      <c r="P30" s="78">
        <v>21</v>
      </c>
      <c r="Q30" s="78" t="s">
        <v>297</v>
      </c>
      <c r="R30" s="78" t="s">
        <v>310</v>
      </c>
      <c r="S30" s="78"/>
      <c r="T30" s="78"/>
      <c r="U30" s="78"/>
      <c r="V30" s="78"/>
      <c r="W30" s="78">
        <v>13</v>
      </c>
      <c r="X30" s="78">
        <v>0</v>
      </c>
      <c r="Y30" s="37">
        <f t="shared" si="0"/>
        <v>13</v>
      </c>
      <c r="Z30" s="37"/>
      <c r="AA30" s="37"/>
    </row>
    <row r="31" spans="15:27" ht="45" customHeight="1" x14ac:dyDescent="0.2">
      <c r="O31" s="78">
        <v>26</v>
      </c>
      <c r="P31" s="78">
        <v>22</v>
      </c>
      <c r="Q31" s="78" t="s">
        <v>297</v>
      </c>
      <c r="R31" s="78" t="s">
        <v>66</v>
      </c>
      <c r="S31" s="78"/>
      <c r="T31" s="78"/>
      <c r="U31" s="78"/>
      <c r="V31" s="78"/>
      <c r="W31" s="78">
        <v>50</v>
      </c>
      <c r="X31" s="78">
        <v>200</v>
      </c>
      <c r="Y31" s="37">
        <f t="shared" si="0"/>
        <v>250</v>
      </c>
      <c r="Z31" s="37"/>
      <c r="AA31" s="37"/>
    </row>
    <row r="32" spans="15:27" ht="45" customHeight="1" x14ac:dyDescent="0.2">
      <c r="O32" s="78">
        <v>27</v>
      </c>
      <c r="P32" s="78">
        <v>22</v>
      </c>
      <c r="Q32" s="78" t="s">
        <v>297</v>
      </c>
      <c r="R32" s="78" t="s">
        <v>38</v>
      </c>
      <c r="S32" s="78"/>
      <c r="T32" s="78"/>
      <c r="U32" s="78"/>
      <c r="V32" s="78"/>
      <c r="W32" s="78">
        <v>50</v>
      </c>
      <c r="X32" s="78">
        <v>200</v>
      </c>
      <c r="Y32" s="37">
        <f t="shared" si="0"/>
        <v>250</v>
      </c>
      <c r="Z32" s="37"/>
      <c r="AA32" s="37"/>
    </row>
    <row r="33" spans="15:27" ht="45" customHeight="1" x14ac:dyDescent="0.2">
      <c r="O33" s="78">
        <v>28</v>
      </c>
      <c r="P33" s="78">
        <v>22</v>
      </c>
      <c r="Q33" s="78" t="s">
        <v>297</v>
      </c>
      <c r="R33" s="78" t="s">
        <v>43</v>
      </c>
      <c r="S33" s="78"/>
      <c r="T33" s="78"/>
      <c r="U33" s="78"/>
      <c r="V33" s="78"/>
      <c r="W33" s="78">
        <v>50</v>
      </c>
      <c r="X33" s="78">
        <v>200</v>
      </c>
      <c r="Y33" s="37">
        <f t="shared" si="0"/>
        <v>250</v>
      </c>
      <c r="Z33" s="37"/>
      <c r="AA33" s="37"/>
    </row>
    <row r="34" spans="15:27" ht="45" customHeight="1" x14ac:dyDescent="0.2">
      <c r="O34" s="78">
        <v>29</v>
      </c>
      <c r="P34" s="78">
        <v>25</v>
      </c>
      <c r="Q34" s="78" t="s">
        <v>311</v>
      </c>
      <c r="R34" s="78" t="s">
        <v>291</v>
      </c>
      <c r="S34" s="78"/>
      <c r="T34" s="78"/>
      <c r="U34" s="78"/>
      <c r="V34" s="78"/>
      <c r="W34" s="78">
        <v>59</v>
      </c>
      <c r="X34" s="78">
        <v>37</v>
      </c>
      <c r="Y34" s="37">
        <f t="shared" si="0"/>
        <v>96</v>
      </c>
      <c r="Z34" s="37"/>
      <c r="AA34" s="37"/>
    </row>
    <row r="35" spans="15:27" ht="45" customHeight="1" x14ac:dyDescent="0.2">
      <c r="O35" s="78">
        <v>30</v>
      </c>
      <c r="P35" s="78">
        <v>25</v>
      </c>
      <c r="Q35" s="78" t="s">
        <v>312</v>
      </c>
      <c r="R35" s="78" t="s">
        <v>313</v>
      </c>
      <c r="S35" s="78"/>
      <c r="T35" s="78"/>
      <c r="U35" s="78"/>
      <c r="V35" s="78"/>
      <c r="W35" s="78">
        <v>19</v>
      </c>
      <c r="X35" s="78">
        <v>11</v>
      </c>
      <c r="Y35" s="37">
        <f t="shared" si="0"/>
        <v>30</v>
      </c>
      <c r="Z35" s="37"/>
      <c r="AA35" s="37"/>
    </row>
    <row r="36" spans="15:27" ht="45" customHeight="1" x14ac:dyDescent="0.2">
      <c r="O36" s="78">
        <v>31</v>
      </c>
      <c r="P36" s="78">
        <v>25</v>
      </c>
      <c r="Q36" s="78" t="s">
        <v>312</v>
      </c>
      <c r="R36" s="78" t="s">
        <v>22</v>
      </c>
      <c r="S36" s="78"/>
      <c r="T36" s="78"/>
      <c r="U36" s="78"/>
      <c r="V36" s="78"/>
      <c r="W36" s="78">
        <v>19</v>
      </c>
      <c r="X36" s="78">
        <v>11</v>
      </c>
      <c r="Y36" s="37">
        <f t="shared" si="0"/>
        <v>30</v>
      </c>
      <c r="Z36" s="37"/>
      <c r="AA36" s="37"/>
    </row>
    <row r="37" spans="15:27" ht="45" customHeight="1" x14ac:dyDescent="0.2">
      <c r="O37" s="78">
        <v>32</v>
      </c>
      <c r="P37" s="78">
        <v>25</v>
      </c>
      <c r="Q37" s="78" t="s">
        <v>312</v>
      </c>
      <c r="R37" s="78" t="s">
        <v>43</v>
      </c>
      <c r="S37" s="78"/>
      <c r="T37" s="78"/>
      <c r="U37" s="78"/>
      <c r="V37" s="78"/>
      <c r="W37" s="78">
        <v>19</v>
      </c>
      <c r="X37" s="78">
        <v>11</v>
      </c>
      <c r="Y37" s="37">
        <f t="shared" si="0"/>
        <v>30</v>
      </c>
      <c r="Z37" s="37"/>
      <c r="AA37" s="37"/>
    </row>
    <row r="38" spans="15:27" ht="45" customHeight="1" x14ac:dyDescent="0.2">
      <c r="O38" s="78">
        <v>33</v>
      </c>
      <c r="P38" s="26">
        <v>26</v>
      </c>
      <c r="Q38" s="26" t="s">
        <v>314</v>
      </c>
      <c r="R38" s="26" t="s">
        <v>38</v>
      </c>
      <c r="S38" s="28"/>
      <c r="T38" s="28"/>
      <c r="U38" s="28"/>
      <c r="V38" s="28"/>
      <c r="W38" s="28">
        <v>1</v>
      </c>
      <c r="X38" s="28">
        <v>17</v>
      </c>
      <c r="Y38" s="28">
        <f t="shared" si="0"/>
        <v>18</v>
      </c>
      <c r="Z38" s="28"/>
      <c r="AA38" s="26"/>
    </row>
    <row r="39" spans="15:27" ht="45" customHeight="1" x14ac:dyDescent="0.2">
      <c r="O39" s="78">
        <v>34</v>
      </c>
      <c r="P39" s="26">
        <v>26</v>
      </c>
      <c r="Q39" s="26" t="s">
        <v>314</v>
      </c>
      <c r="R39" s="26" t="s">
        <v>11</v>
      </c>
      <c r="S39" s="28"/>
      <c r="T39" s="28"/>
      <c r="U39" s="28"/>
      <c r="V39" s="28"/>
      <c r="W39" s="28">
        <v>1</v>
      </c>
      <c r="X39" s="28">
        <v>17</v>
      </c>
      <c r="Y39" s="28">
        <f t="shared" si="0"/>
        <v>18</v>
      </c>
      <c r="Z39" s="28"/>
      <c r="AA39" s="26"/>
    </row>
    <row r="40" spans="15:27" ht="45" customHeight="1" x14ac:dyDescent="0.2">
      <c r="O40" s="78">
        <v>35</v>
      </c>
      <c r="P40" s="26">
        <v>27</v>
      </c>
      <c r="Q40" s="26" t="s">
        <v>315</v>
      </c>
      <c r="R40" s="26" t="s">
        <v>22</v>
      </c>
      <c r="S40" s="28"/>
      <c r="T40" s="28"/>
      <c r="U40" s="28"/>
      <c r="V40" s="28"/>
      <c r="W40" s="28">
        <v>20</v>
      </c>
      <c r="X40" s="28">
        <v>10</v>
      </c>
      <c r="Y40" s="28">
        <f t="shared" si="0"/>
        <v>30</v>
      </c>
      <c r="Z40" s="28"/>
      <c r="AA40" s="26"/>
    </row>
    <row r="41" spans="15:27" ht="45" customHeight="1" x14ac:dyDescent="0.2">
      <c r="O41" s="78">
        <v>36</v>
      </c>
      <c r="P41" s="26">
        <v>28</v>
      </c>
      <c r="Q41" s="26" t="s">
        <v>315</v>
      </c>
      <c r="R41" s="26" t="s">
        <v>11</v>
      </c>
      <c r="S41" s="28"/>
      <c r="T41" s="28"/>
      <c r="U41" s="28"/>
      <c r="V41" s="28"/>
      <c r="W41" s="28">
        <v>20</v>
      </c>
      <c r="X41" s="28">
        <v>10</v>
      </c>
      <c r="Y41" s="28">
        <f t="shared" si="0"/>
        <v>30</v>
      </c>
      <c r="Z41" s="28"/>
      <c r="AA41" s="26"/>
    </row>
    <row r="42" spans="15:27" ht="45" customHeight="1" x14ac:dyDescent="0.2">
      <c r="O42" s="78">
        <v>37</v>
      </c>
      <c r="P42" s="26">
        <v>30</v>
      </c>
      <c r="Q42" s="26" t="s">
        <v>312</v>
      </c>
      <c r="R42" s="26" t="s">
        <v>11</v>
      </c>
      <c r="S42" s="28"/>
      <c r="T42" s="28"/>
      <c r="U42" s="28"/>
      <c r="V42" s="28"/>
      <c r="W42" s="28">
        <v>20</v>
      </c>
      <c r="X42" s="28">
        <v>2</v>
      </c>
      <c r="Y42" s="28">
        <f t="shared" si="0"/>
        <v>22</v>
      </c>
      <c r="Z42" s="28"/>
      <c r="AA42" s="26"/>
    </row>
    <row r="43" spans="15:27" ht="45" customHeight="1" x14ac:dyDescent="0.2">
      <c r="O43" s="78">
        <v>38</v>
      </c>
      <c r="P43" s="26">
        <v>30</v>
      </c>
      <c r="Q43" s="26" t="s">
        <v>312</v>
      </c>
      <c r="R43" s="26" t="s">
        <v>66</v>
      </c>
      <c r="S43" s="28"/>
      <c r="T43" s="28"/>
      <c r="U43" s="28"/>
      <c r="V43" s="28"/>
      <c r="W43" s="28">
        <v>20</v>
      </c>
      <c r="X43" s="28">
        <v>2</v>
      </c>
      <c r="Y43" s="28">
        <f t="shared" si="0"/>
        <v>22</v>
      </c>
      <c r="Z43" s="28"/>
      <c r="AA43" s="26"/>
    </row>
    <row r="44" spans="15:27" ht="45" customHeight="1" x14ac:dyDescent="0.2">
      <c r="O44" s="78">
        <v>39</v>
      </c>
      <c r="P44" s="26">
        <v>30</v>
      </c>
      <c r="Q44" s="26" t="s">
        <v>316</v>
      </c>
      <c r="R44" s="26" t="s">
        <v>17</v>
      </c>
      <c r="S44" s="28"/>
      <c r="T44" s="28"/>
      <c r="U44" s="28"/>
      <c r="V44" s="28"/>
      <c r="W44" s="28">
        <v>7</v>
      </c>
      <c r="X44" s="28">
        <v>16</v>
      </c>
      <c r="Y44" s="28">
        <f t="shared" si="0"/>
        <v>23</v>
      </c>
      <c r="Z44" s="28"/>
      <c r="AA44" s="26"/>
    </row>
    <row r="45" spans="15:27" x14ac:dyDescent="0.2">
      <c r="O45" s="126" t="s">
        <v>64</v>
      </c>
      <c r="P45" s="127"/>
      <c r="Q45" s="127"/>
      <c r="R45" s="128"/>
      <c r="S45" s="85">
        <f>SUM(S38:S43)</f>
        <v>0</v>
      </c>
      <c r="T45" s="85">
        <f>SUM(T38:T43)</f>
        <v>0</v>
      </c>
      <c r="U45" s="85">
        <f>SUM(U6:U43)</f>
        <v>0</v>
      </c>
      <c r="V45" s="85">
        <f>SUM(V6:V43)</f>
        <v>0</v>
      </c>
      <c r="W45" s="85">
        <f>SUM(W6:W44)</f>
        <v>970</v>
      </c>
      <c r="X45" s="85">
        <f>SUM(X6:X44)</f>
        <v>1325</v>
      </c>
      <c r="Y45" s="113">
        <f>SUM(Y6:Y44)</f>
        <v>2295</v>
      </c>
      <c r="Z45" s="113">
        <v>0</v>
      </c>
      <c r="AA45" s="114">
        <v>0</v>
      </c>
    </row>
    <row r="46" spans="15:27" x14ac:dyDescent="0.2">
      <c r="O46" s="115" t="s">
        <v>6</v>
      </c>
      <c r="P46" s="116"/>
      <c r="Q46" s="116"/>
      <c r="R46" s="116"/>
      <c r="S46" s="116"/>
      <c r="T46" s="116"/>
      <c r="U46" s="116"/>
      <c r="V46" s="116"/>
      <c r="W46" s="116"/>
      <c r="X46" s="117"/>
      <c r="Y46" s="114"/>
      <c r="Z46" s="114"/>
      <c r="AA46" s="114"/>
    </row>
    <row r="47" spans="15:27" x14ac:dyDescent="0.2"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86"/>
      <c r="Z47" s="86"/>
      <c r="AA47" s="86"/>
    </row>
  </sheetData>
  <autoFilter ref="A4:M8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Y45:Y46"/>
    <mergeCell ref="Z45:Z46"/>
    <mergeCell ref="AA45:AA46"/>
    <mergeCell ref="O46:X46"/>
    <mergeCell ref="A7:D7"/>
    <mergeCell ref="K7:K8"/>
    <mergeCell ref="L7:L8"/>
    <mergeCell ref="M7:M8"/>
    <mergeCell ref="A8:J8"/>
    <mergeCell ref="O45:R45"/>
  </mergeCells>
  <printOptions horizontalCentered="1"/>
  <pageMargins left="0.70866141732283472" right="0.70866141732283472" top="0.94488188976377963" bottom="0.74803149606299213" header="0.31496062992125984" footer="0.31496062992125984"/>
  <pageSetup scale="62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3" manualBreakCount="3">
    <brk id="15" min="14" max="26" man="1"/>
    <brk id="25" min="14" max="26" man="1"/>
    <brk id="35" min="14" max="26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view="pageBreakPreview" zoomScaleNormal="90" zoomScaleSheetLayoutView="100" workbookViewId="0">
      <selection activeCell="D6" sqref="D6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20.28515625" style="23" customWidth="1"/>
    <col min="5" max="10" width="11.42578125" style="23"/>
    <col min="11" max="12" width="19.42578125" style="23" customWidth="1"/>
    <col min="13" max="16" width="11.42578125" style="23"/>
    <col min="17" max="17" width="18.85546875" style="23" customWidth="1"/>
    <col min="18" max="18" width="14.7109375" style="23" bestFit="1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318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318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89" t="s">
        <v>53</v>
      </c>
      <c r="H5" s="89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89" t="s">
        <v>53</v>
      </c>
      <c r="V5" s="89" t="s">
        <v>54</v>
      </c>
      <c r="W5" s="112"/>
      <c r="X5" s="112"/>
      <c r="Y5" s="111"/>
      <c r="Z5" s="111"/>
      <c r="AA5" s="111"/>
    </row>
    <row r="6" spans="1:27" ht="128.25" customHeight="1" x14ac:dyDescent="0.2">
      <c r="A6" s="77">
        <v>1</v>
      </c>
      <c r="B6" s="98">
        <v>43060</v>
      </c>
      <c r="C6" s="78" t="s">
        <v>201</v>
      </c>
      <c r="D6" s="78" t="s">
        <v>337</v>
      </c>
      <c r="E6" s="77"/>
      <c r="F6" s="77"/>
      <c r="G6" s="77"/>
      <c r="H6" s="77"/>
      <c r="I6" s="77"/>
      <c r="J6" s="77"/>
      <c r="K6" s="37"/>
      <c r="L6" s="37" t="s">
        <v>319</v>
      </c>
      <c r="M6" s="37">
        <v>1</v>
      </c>
      <c r="O6" s="78">
        <v>1</v>
      </c>
      <c r="P6" s="100">
        <v>3</v>
      </c>
      <c r="Q6" s="78" t="s">
        <v>320</v>
      </c>
      <c r="R6" s="78" t="s">
        <v>22</v>
      </c>
      <c r="S6" s="78"/>
      <c r="T6" s="78"/>
      <c r="U6" s="78"/>
      <c r="V6" s="78"/>
      <c r="W6" s="78">
        <v>19</v>
      </c>
      <c r="X6" s="78">
        <v>42</v>
      </c>
      <c r="Y6" s="37">
        <f t="shared" ref="Y6:Y26" si="0">SUM(W6:X6)</f>
        <v>61</v>
      </c>
      <c r="Z6" s="37"/>
      <c r="AA6" s="37"/>
    </row>
    <row r="7" spans="1:27" ht="58.5" customHeight="1" x14ac:dyDescent="0.2">
      <c r="A7" s="112" t="s">
        <v>64</v>
      </c>
      <c r="B7" s="112"/>
      <c r="C7" s="112"/>
      <c r="D7" s="112"/>
      <c r="E7" s="91">
        <f t="shared" ref="E7:J7" si="1">SUM(E6:E6)</f>
        <v>0</v>
      </c>
      <c r="F7" s="91">
        <f t="shared" si="1"/>
        <v>0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121">
        <f>SUM(E7:J7)</f>
        <v>0</v>
      </c>
      <c r="L7" s="122">
        <f>SUM(L6)</f>
        <v>0</v>
      </c>
      <c r="M7" s="122">
        <f>SUM(M6)</f>
        <v>1</v>
      </c>
      <c r="O7" s="78">
        <v>2</v>
      </c>
      <c r="P7" s="100">
        <v>7</v>
      </c>
      <c r="Q7" s="78" t="s">
        <v>321</v>
      </c>
      <c r="R7" s="78" t="s">
        <v>38</v>
      </c>
      <c r="S7" s="78"/>
      <c r="T7" s="78"/>
      <c r="U7" s="78"/>
      <c r="V7" s="78"/>
      <c r="W7" s="78">
        <v>1</v>
      </c>
      <c r="X7" s="78">
        <v>8</v>
      </c>
      <c r="Y7" s="37">
        <f t="shared" si="0"/>
        <v>9</v>
      </c>
      <c r="Z7" s="37"/>
      <c r="AA7" s="37"/>
    </row>
    <row r="8" spans="1:27" ht="45" customHeight="1" x14ac:dyDescent="0.2">
      <c r="A8" s="174" t="s">
        <v>6</v>
      </c>
      <c r="B8" s="174"/>
      <c r="C8" s="174"/>
      <c r="D8" s="174"/>
      <c r="E8" s="174"/>
      <c r="F8" s="174"/>
      <c r="G8" s="174"/>
      <c r="H8" s="174"/>
      <c r="I8" s="174"/>
      <c r="J8" s="174"/>
      <c r="K8" s="122"/>
      <c r="L8" s="122"/>
      <c r="M8" s="122"/>
      <c r="O8" s="78">
        <v>3</v>
      </c>
      <c r="P8" s="100">
        <v>12</v>
      </c>
      <c r="Q8" s="78" t="s">
        <v>322</v>
      </c>
      <c r="R8" s="78" t="s">
        <v>22</v>
      </c>
      <c r="S8" s="78"/>
      <c r="T8" s="78"/>
      <c r="U8" s="78"/>
      <c r="V8" s="78"/>
      <c r="W8" s="78">
        <v>9</v>
      </c>
      <c r="X8" s="78">
        <v>7</v>
      </c>
      <c r="Y8" s="37">
        <f t="shared" si="0"/>
        <v>16</v>
      </c>
      <c r="Z8" s="37"/>
      <c r="AA8" s="37"/>
    </row>
    <row r="9" spans="1:27" ht="45" customHeight="1" x14ac:dyDescent="0.2">
      <c r="O9" s="78">
        <v>4</v>
      </c>
      <c r="P9" s="100">
        <v>15</v>
      </c>
      <c r="Q9" s="78" t="s">
        <v>323</v>
      </c>
      <c r="R9" s="78" t="s">
        <v>76</v>
      </c>
      <c r="S9" s="78"/>
      <c r="T9" s="78"/>
      <c r="U9" s="78"/>
      <c r="V9" s="78"/>
      <c r="W9" s="78">
        <v>59</v>
      </c>
      <c r="X9" s="78">
        <v>6</v>
      </c>
      <c r="Y9" s="37">
        <f t="shared" si="0"/>
        <v>65</v>
      </c>
      <c r="Z9" s="37"/>
      <c r="AA9" s="37"/>
    </row>
    <row r="10" spans="1:27" ht="45" customHeight="1" x14ac:dyDescent="0.2">
      <c r="O10" s="78">
        <v>5</v>
      </c>
      <c r="P10" s="100">
        <v>15</v>
      </c>
      <c r="Q10" s="78" t="s">
        <v>323</v>
      </c>
      <c r="R10" s="78" t="s">
        <v>83</v>
      </c>
      <c r="S10" s="78"/>
      <c r="T10" s="78"/>
      <c r="U10" s="78"/>
      <c r="V10" s="78"/>
      <c r="W10" s="78">
        <v>59</v>
      </c>
      <c r="X10" s="78">
        <v>6</v>
      </c>
      <c r="Y10" s="37">
        <f t="shared" si="0"/>
        <v>65</v>
      </c>
      <c r="Z10" s="37"/>
      <c r="AA10" s="37"/>
    </row>
    <row r="11" spans="1:27" ht="45" customHeight="1" x14ac:dyDescent="0.2">
      <c r="O11" s="78">
        <v>6</v>
      </c>
      <c r="P11" s="100">
        <v>15</v>
      </c>
      <c r="Q11" s="78" t="s">
        <v>323</v>
      </c>
      <c r="R11" s="78" t="s">
        <v>43</v>
      </c>
      <c r="S11" s="78"/>
      <c r="T11" s="78"/>
      <c r="U11" s="78"/>
      <c r="V11" s="78"/>
      <c r="W11" s="78">
        <v>59</v>
      </c>
      <c r="X11" s="78">
        <v>6</v>
      </c>
      <c r="Y11" s="37">
        <f t="shared" si="0"/>
        <v>65</v>
      </c>
      <c r="Z11" s="37"/>
      <c r="AA11" s="37"/>
    </row>
    <row r="12" spans="1:27" ht="45" customHeight="1" x14ac:dyDescent="0.2">
      <c r="O12" s="78">
        <v>7</v>
      </c>
      <c r="P12" s="100">
        <v>15</v>
      </c>
      <c r="Q12" s="78" t="s">
        <v>323</v>
      </c>
      <c r="R12" s="78" t="s">
        <v>11</v>
      </c>
      <c r="S12" s="78"/>
      <c r="T12" s="78"/>
      <c r="U12" s="78"/>
      <c r="V12" s="78"/>
      <c r="W12" s="78">
        <v>59</v>
      </c>
      <c r="X12" s="78">
        <v>6</v>
      </c>
      <c r="Y12" s="37">
        <f t="shared" si="0"/>
        <v>65</v>
      </c>
      <c r="Z12" s="37"/>
      <c r="AA12" s="37"/>
    </row>
    <row r="13" spans="1:27" ht="45" customHeight="1" x14ac:dyDescent="0.2">
      <c r="O13" s="78">
        <v>8</v>
      </c>
      <c r="P13" s="100">
        <v>15</v>
      </c>
      <c r="Q13" s="78" t="s">
        <v>323</v>
      </c>
      <c r="R13" s="78" t="s">
        <v>95</v>
      </c>
      <c r="S13" s="78"/>
      <c r="T13" s="78"/>
      <c r="U13" s="78"/>
      <c r="V13" s="78"/>
      <c r="W13" s="78">
        <v>59</v>
      </c>
      <c r="X13" s="78">
        <v>6</v>
      </c>
      <c r="Y13" s="37">
        <f t="shared" si="0"/>
        <v>65</v>
      </c>
      <c r="Z13" s="37"/>
      <c r="AA13" s="37"/>
    </row>
    <row r="14" spans="1:27" ht="45" customHeight="1" x14ac:dyDescent="0.2">
      <c r="O14" s="78">
        <v>9</v>
      </c>
      <c r="P14" s="100">
        <v>15</v>
      </c>
      <c r="Q14" s="78" t="s">
        <v>323</v>
      </c>
      <c r="R14" s="78" t="s">
        <v>22</v>
      </c>
      <c r="S14" s="78"/>
      <c r="T14" s="78"/>
      <c r="U14" s="78"/>
      <c r="V14" s="78"/>
      <c r="W14" s="78">
        <v>59</v>
      </c>
      <c r="X14" s="78">
        <v>6</v>
      </c>
      <c r="Y14" s="37">
        <f t="shared" si="0"/>
        <v>65</v>
      </c>
      <c r="Z14" s="37"/>
      <c r="AA14" s="37"/>
    </row>
    <row r="15" spans="1:27" ht="45" customHeight="1" x14ac:dyDescent="0.2">
      <c r="O15" s="78">
        <v>10</v>
      </c>
      <c r="P15" s="100">
        <v>22</v>
      </c>
      <c r="Q15" s="78" t="s">
        <v>297</v>
      </c>
      <c r="R15" s="78" t="s">
        <v>66</v>
      </c>
      <c r="S15" s="78"/>
      <c r="T15" s="78"/>
      <c r="U15" s="78"/>
      <c r="V15" s="78"/>
      <c r="W15" s="78">
        <v>20</v>
      </c>
      <c r="X15" s="78">
        <v>0</v>
      </c>
      <c r="Y15" s="37">
        <f t="shared" si="0"/>
        <v>20</v>
      </c>
      <c r="Z15" s="37"/>
      <c r="AA15" s="37"/>
    </row>
    <row r="16" spans="1:27" ht="45" customHeight="1" x14ac:dyDescent="0.2">
      <c r="O16" s="78">
        <v>11</v>
      </c>
      <c r="P16" s="100">
        <v>22</v>
      </c>
      <c r="Q16" s="78" t="s">
        <v>297</v>
      </c>
      <c r="R16" s="78" t="s">
        <v>38</v>
      </c>
      <c r="S16" s="78"/>
      <c r="T16" s="78"/>
      <c r="U16" s="78"/>
      <c r="V16" s="78"/>
      <c r="W16" s="78">
        <v>20</v>
      </c>
      <c r="X16" s="78">
        <v>0</v>
      </c>
      <c r="Y16" s="37">
        <f t="shared" si="0"/>
        <v>20</v>
      </c>
      <c r="Z16" s="37"/>
      <c r="AA16" s="37"/>
    </row>
    <row r="17" spans="15:27" ht="45" customHeight="1" x14ac:dyDescent="0.2">
      <c r="O17" s="78">
        <v>12</v>
      </c>
      <c r="P17" s="100">
        <v>22</v>
      </c>
      <c r="Q17" s="78" t="s">
        <v>297</v>
      </c>
      <c r="R17" s="78" t="s">
        <v>62</v>
      </c>
      <c r="S17" s="78"/>
      <c r="T17" s="78"/>
      <c r="U17" s="78"/>
      <c r="V17" s="78"/>
      <c r="W17" s="78">
        <v>20</v>
      </c>
      <c r="X17" s="78">
        <v>0</v>
      </c>
      <c r="Y17" s="37">
        <f t="shared" si="0"/>
        <v>20</v>
      </c>
      <c r="Z17" s="37"/>
      <c r="AA17" s="37"/>
    </row>
    <row r="18" spans="15:27" ht="45" customHeight="1" x14ac:dyDescent="0.2">
      <c r="O18" s="78">
        <v>13</v>
      </c>
      <c r="P18" s="100">
        <v>22</v>
      </c>
      <c r="Q18" s="78" t="s">
        <v>324</v>
      </c>
      <c r="R18" s="78" t="s">
        <v>17</v>
      </c>
      <c r="S18" s="78"/>
      <c r="T18" s="78"/>
      <c r="U18" s="78"/>
      <c r="V18" s="78"/>
      <c r="W18" s="78">
        <v>0</v>
      </c>
      <c r="X18" s="78">
        <v>18</v>
      </c>
      <c r="Y18" s="37">
        <f t="shared" si="0"/>
        <v>18</v>
      </c>
      <c r="Z18" s="37"/>
      <c r="AA18" s="37"/>
    </row>
    <row r="19" spans="15:27" ht="45" customHeight="1" x14ac:dyDescent="0.2">
      <c r="O19" s="78">
        <v>14</v>
      </c>
      <c r="P19" s="100">
        <v>25</v>
      </c>
      <c r="Q19" s="78" t="s">
        <v>325</v>
      </c>
      <c r="R19" s="101" t="s">
        <v>11</v>
      </c>
      <c r="S19" s="78"/>
      <c r="T19" s="78"/>
      <c r="U19" s="78"/>
      <c r="V19" s="78"/>
      <c r="W19" s="78">
        <v>15</v>
      </c>
      <c r="X19" s="78">
        <v>7</v>
      </c>
      <c r="Y19" s="37">
        <f t="shared" si="0"/>
        <v>22</v>
      </c>
      <c r="Z19" s="37"/>
      <c r="AA19" s="37"/>
    </row>
    <row r="20" spans="15:27" ht="45" customHeight="1" x14ac:dyDescent="0.2">
      <c r="O20" s="78">
        <v>15</v>
      </c>
      <c r="P20" s="100">
        <v>25</v>
      </c>
      <c r="Q20" s="78" t="s">
        <v>325</v>
      </c>
      <c r="R20" s="78" t="s">
        <v>83</v>
      </c>
      <c r="S20" s="78"/>
      <c r="T20" s="78"/>
      <c r="U20" s="78"/>
      <c r="V20" s="78"/>
      <c r="W20" s="78">
        <v>15</v>
      </c>
      <c r="X20" s="78">
        <v>7</v>
      </c>
      <c r="Y20" s="37">
        <f t="shared" si="0"/>
        <v>22</v>
      </c>
      <c r="Z20" s="37"/>
      <c r="AA20" s="37"/>
    </row>
    <row r="21" spans="15:27" ht="45" customHeight="1" x14ac:dyDescent="0.2">
      <c r="O21" s="78">
        <v>16</v>
      </c>
      <c r="P21" s="100">
        <v>25</v>
      </c>
      <c r="Q21" s="78" t="s">
        <v>325</v>
      </c>
      <c r="R21" s="78" t="s">
        <v>76</v>
      </c>
      <c r="S21" s="78"/>
      <c r="T21" s="78"/>
      <c r="U21" s="78"/>
      <c r="V21" s="78"/>
      <c r="W21" s="78">
        <v>15</v>
      </c>
      <c r="X21" s="78">
        <v>7</v>
      </c>
      <c r="Y21" s="37">
        <f t="shared" si="0"/>
        <v>22</v>
      </c>
      <c r="Z21" s="37"/>
      <c r="AA21" s="37"/>
    </row>
    <row r="22" spans="15:27" ht="45" customHeight="1" x14ac:dyDescent="0.2">
      <c r="O22" s="78">
        <v>17</v>
      </c>
      <c r="P22" s="100">
        <v>25</v>
      </c>
      <c r="Q22" s="78" t="s">
        <v>325</v>
      </c>
      <c r="R22" s="78" t="s">
        <v>172</v>
      </c>
      <c r="S22" s="78"/>
      <c r="T22" s="78"/>
      <c r="U22" s="78"/>
      <c r="V22" s="78"/>
      <c r="W22" s="78">
        <v>15</v>
      </c>
      <c r="X22" s="78">
        <v>7</v>
      </c>
      <c r="Y22" s="37">
        <f t="shared" si="0"/>
        <v>22</v>
      </c>
      <c r="Z22" s="37"/>
      <c r="AA22" s="37"/>
    </row>
    <row r="23" spans="15:27" ht="45" customHeight="1" x14ac:dyDescent="0.2">
      <c r="O23" s="78">
        <v>18</v>
      </c>
      <c r="P23" s="100">
        <v>25</v>
      </c>
      <c r="Q23" s="78" t="s">
        <v>325</v>
      </c>
      <c r="R23" s="78" t="s">
        <v>95</v>
      </c>
      <c r="S23" s="78"/>
      <c r="T23" s="78"/>
      <c r="U23" s="78"/>
      <c r="V23" s="78"/>
      <c r="W23" s="78">
        <v>15</v>
      </c>
      <c r="X23" s="78">
        <v>7</v>
      </c>
      <c r="Y23" s="37">
        <f t="shared" si="0"/>
        <v>22</v>
      </c>
      <c r="Z23" s="37"/>
      <c r="AA23" s="37"/>
    </row>
    <row r="24" spans="15:27" ht="45" customHeight="1" x14ac:dyDescent="0.2">
      <c r="O24" s="78">
        <v>19</v>
      </c>
      <c r="P24" s="100">
        <v>25</v>
      </c>
      <c r="Q24" s="78" t="s">
        <v>325</v>
      </c>
      <c r="R24" s="78" t="s">
        <v>43</v>
      </c>
      <c r="S24" s="78"/>
      <c r="T24" s="78"/>
      <c r="U24" s="78"/>
      <c r="V24" s="78"/>
      <c r="W24" s="78">
        <v>15</v>
      </c>
      <c r="X24" s="78">
        <v>7</v>
      </c>
      <c r="Y24" s="37">
        <f t="shared" si="0"/>
        <v>22</v>
      </c>
      <c r="Z24" s="37"/>
      <c r="AA24" s="37"/>
    </row>
    <row r="25" spans="15:27" ht="45" customHeight="1" x14ac:dyDescent="0.2">
      <c r="O25" s="78">
        <v>20</v>
      </c>
      <c r="P25" s="100">
        <v>27</v>
      </c>
      <c r="Q25" s="78" t="s">
        <v>326</v>
      </c>
      <c r="R25" s="78" t="s">
        <v>62</v>
      </c>
      <c r="S25" s="78"/>
      <c r="T25" s="78"/>
      <c r="U25" s="78"/>
      <c r="V25" s="78"/>
      <c r="W25" s="78">
        <v>12</v>
      </c>
      <c r="X25" s="78">
        <v>9</v>
      </c>
      <c r="Y25" s="37">
        <f t="shared" si="0"/>
        <v>21</v>
      </c>
      <c r="Z25" s="37"/>
      <c r="AA25" s="37"/>
    </row>
    <row r="26" spans="15:27" ht="45" customHeight="1" x14ac:dyDescent="0.2">
      <c r="O26" s="78">
        <v>21</v>
      </c>
      <c r="P26" s="100">
        <v>29</v>
      </c>
      <c r="Q26" s="78" t="s">
        <v>327</v>
      </c>
      <c r="R26" s="78" t="s">
        <v>17</v>
      </c>
      <c r="S26" s="78"/>
      <c r="T26" s="78"/>
      <c r="U26" s="78"/>
      <c r="V26" s="78"/>
      <c r="W26" s="78">
        <v>27</v>
      </c>
      <c r="X26" s="78">
        <v>3</v>
      </c>
      <c r="Y26" s="37">
        <f t="shared" si="0"/>
        <v>30</v>
      </c>
      <c r="Z26" s="37"/>
      <c r="AA26" s="37"/>
    </row>
    <row r="27" spans="15:27" ht="45" customHeight="1" x14ac:dyDescent="0.2">
      <c r="O27" s="126" t="s">
        <v>64</v>
      </c>
      <c r="P27" s="127"/>
      <c r="Q27" s="127"/>
      <c r="R27" s="128"/>
      <c r="S27" s="90">
        <f t="shared" ref="S27:Y27" si="2">SUM(S6:S26)</f>
        <v>0</v>
      </c>
      <c r="T27" s="90">
        <f t="shared" si="2"/>
        <v>0</v>
      </c>
      <c r="U27" s="90">
        <f t="shared" si="2"/>
        <v>0</v>
      </c>
      <c r="V27" s="90">
        <f t="shared" si="2"/>
        <v>0</v>
      </c>
      <c r="W27" s="90">
        <f t="shared" si="2"/>
        <v>572</v>
      </c>
      <c r="X27" s="90">
        <f t="shared" si="2"/>
        <v>165</v>
      </c>
      <c r="Y27" s="113">
        <f t="shared" si="2"/>
        <v>737</v>
      </c>
      <c r="Z27" s="113">
        <v>0</v>
      </c>
      <c r="AA27" s="114">
        <v>0</v>
      </c>
    </row>
    <row r="28" spans="15:27" ht="45" customHeight="1" x14ac:dyDescent="0.2">
      <c r="O28" s="115" t="s">
        <v>6</v>
      </c>
      <c r="P28" s="116"/>
      <c r="Q28" s="116"/>
      <c r="R28" s="116"/>
      <c r="S28" s="116"/>
      <c r="T28" s="116"/>
      <c r="U28" s="116"/>
      <c r="V28" s="116"/>
      <c r="W28" s="116"/>
      <c r="X28" s="117"/>
      <c r="Y28" s="114"/>
      <c r="Z28" s="114"/>
      <c r="AA28" s="114"/>
    </row>
    <row r="29" spans="15:27" ht="45" customHeight="1" x14ac:dyDescent="0.2"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92"/>
      <c r="Z29" s="92"/>
      <c r="AA29" s="92"/>
    </row>
    <row r="30" spans="15:27" ht="45" customHeight="1" x14ac:dyDescent="0.2"/>
    <row r="31" spans="15:27" ht="45" customHeight="1" x14ac:dyDescent="0.2"/>
    <row r="32" spans="15:27" ht="45" customHeight="1" x14ac:dyDescent="0.2"/>
    <row r="33" ht="45" customHeight="1" x14ac:dyDescent="0.2"/>
    <row r="34" ht="45" customHeight="1" x14ac:dyDescent="0.2"/>
    <row r="35" ht="45" customHeight="1" x14ac:dyDescent="0.2"/>
    <row r="36" ht="45" customHeight="1" x14ac:dyDescent="0.2"/>
    <row r="37" ht="45" customHeight="1" x14ac:dyDescent="0.2"/>
    <row r="38" ht="45" customHeight="1" x14ac:dyDescent="0.2"/>
    <row r="39" ht="45" customHeight="1" x14ac:dyDescent="0.2"/>
    <row r="40" ht="45" customHeight="1" x14ac:dyDescent="0.2"/>
    <row r="41" ht="45" customHeight="1" x14ac:dyDescent="0.2"/>
    <row r="42" ht="45" customHeight="1" x14ac:dyDescent="0.2"/>
    <row r="43" ht="45" customHeight="1" x14ac:dyDescent="0.2"/>
    <row r="44" ht="45" customHeight="1" x14ac:dyDescent="0.2"/>
  </sheetData>
  <autoFilter ref="O4:AA28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Y27:Y28"/>
    <mergeCell ref="Z27:Z28"/>
    <mergeCell ref="AA27:AA28"/>
    <mergeCell ref="O28:X28"/>
    <mergeCell ref="A7:D7"/>
    <mergeCell ref="K7:K8"/>
    <mergeCell ref="L7:L8"/>
    <mergeCell ref="M7:M8"/>
    <mergeCell ref="A8:J8"/>
    <mergeCell ref="O27:R27"/>
  </mergeCells>
  <printOptions horizontalCentered="1"/>
  <pageMargins left="0.70866141732283472" right="0.70866141732283472" top="0.94488188976377963" bottom="0.74803149606299213" header="0.31496062992125984" footer="0.31496062992125984"/>
  <pageSetup scale="65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2" manualBreakCount="2">
    <brk id="13" min="14" max="26" man="1"/>
    <brk id="23" min="14" max="26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view="pageBreakPreview" zoomScaleNormal="90" zoomScaleSheetLayoutView="100" workbookViewId="0">
      <selection activeCell="I11" sqref="I11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20.28515625" style="23" customWidth="1"/>
    <col min="5" max="10" width="11.42578125" style="23"/>
    <col min="11" max="12" width="19.42578125" style="23" customWidth="1"/>
    <col min="13" max="16" width="11.42578125" style="23"/>
    <col min="17" max="17" width="18.85546875" style="23" customWidth="1"/>
    <col min="18" max="18" width="14.7109375" style="23" bestFit="1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318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318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89" t="s">
        <v>53</v>
      </c>
      <c r="H5" s="89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89" t="s">
        <v>53</v>
      </c>
      <c r="V5" s="89" t="s">
        <v>54</v>
      </c>
      <c r="W5" s="112"/>
      <c r="X5" s="112"/>
      <c r="Y5" s="111"/>
      <c r="Z5" s="111"/>
      <c r="AA5" s="111"/>
    </row>
    <row r="6" spans="1:27" ht="128.25" customHeight="1" x14ac:dyDescent="0.2">
      <c r="A6" s="77">
        <v>1</v>
      </c>
      <c r="B6" s="42">
        <v>5</v>
      </c>
      <c r="C6" s="78" t="s">
        <v>201</v>
      </c>
      <c r="D6" s="78" t="s">
        <v>193</v>
      </c>
      <c r="E6" s="77">
        <v>1</v>
      </c>
      <c r="F6" s="77">
        <v>9</v>
      </c>
      <c r="G6" s="77"/>
      <c r="H6" s="77"/>
      <c r="I6" s="77"/>
      <c r="J6" s="77"/>
      <c r="K6" s="37"/>
      <c r="L6" s="37"/>
      <c r="M6" s="37"/>
      <c r="O6" s="78">
        <v>1</v>
      </c>
      <c r="P6" s="100">
        <v>8</v>
      </c>
      <c r="Q6" s="78" t="s">
        <v>303</v>
      </c>
      <c r="R6" s="78" t="s">
        <v>172</v>
      </c>
      <c r="S6" s="78"/>
      <c r="T6" s="78"/>
      <c r="U6" s="78"/>
      <c r="V6" s="78"/>
      <c r="W6" s="78">
        <v>292</v>
      </c>
      <c r="X6" s="78">
        <v>8</v>
      </c>
      <c r="Y6" s="37">
        <f t="shared" ref="Y6:Y12" si="0">SUM(W6:X6)</f>
        <v>300</v>
      </c>
      <c r="Z6" s="37"/>
      <c r="AA6" s="37"/>
    </row>
    <row r="7" spans="1:27" ht="58.5" customHeight="1" x14ac:dyDescent="0.2">
      <c r="A7" s="112" t="s">
        <v>64</v>
      </c>
      <c r="B7" s="112"/>
      <c r="C7" s="112"/>
      <c r="D7" s="112"/>
      <c r="E7" s="91">
        <f t="shared" ref="E7:J7" si="1">SUM(E6:E6)</f>
        <v>1</v>
      </c>
      <c r="F7" s="91">
        <f t="shared" si="1"/>
        <v>9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121">
        <f>SUM(E7:J7)</f>
        <v>10</v>
      </c>
      <c r="L7" s="122">
        <f>SUM(L6)</f>
        <v>0</v>
      </c>
      <c r="M7" s="122">
        <f>SUM(M6)</f>
        <v>0</v>
      </c>
      <c r="O7" s="78">
        <v>2</v>
      </c>
      <c r="P7" s="100">
        <v>8</v>
      </c>
      <c r="Q7" s="78" t="s">
        <v>303</v>
      </c>
      <c r="R7" s="78" t="s">
        <v>38</v>
      </c>
      <c r="S7" s="78"/>
      <c r="T7" s="78"/>
      <c r="U7" s="78"/>
      <c r="V7" s="78"/>
      <c r="W7" s="78">
        <v>292</v>
      </c>
      <c r="X7" s="78">
        <v>8</v>
      </c>
      <c r="Y7" s="37">
        <f t="shared" si="0"/>
        <v>300</v>
      </c>
      <c r="Z7" s="37"/>
      <c r="AA7" s="37"/>
    </row>
    <row r="8" spans="1:27" ht="45" customHeight="1" x14ac:dyDescent="0.2">
      <c r="A8" s="174" t="s">
        <v>6</v>
      </c>
      <c r="B8" s="174"/>
      <c r="C8" s="174"/>
      <c r="D8" s="174"/>
      <c r="E8" s="174"/>
      <c r="F8" s="174"/>
      <c r="G8" s="174"/>
      <c r="H8" s="174"/>
      <c r="I8" s="174"/>
      <c r="J8" s="174"/>
      <c r="K8" s="122"/>
      <c r="L8" s="122"/>
      <c r="M8" s="122"/>
      <c r="O8" s="78">
        <v>3</v>
      </c>
      <c r="P8" s="100">
        <v>11</v>
      </c>
      <c r="Q8" s="78" t="s">
        <v>328</v>
      </c>
      <c r="R8" s="78" t="s">
        <v>95</v>
      </c>
      <c r="S8" s="78">
        <v>41</v>
      </c>
      <c r="T8" s="78">
        <v>55</v>
      </c>
      <c r="U8" s="78"/>
      <c r="V8" s="78"/>
      <c r="W8" s="78">
        <v>16</v>
      </c>
      <c r="X8" s="78">
        <v>3</v>
      </c>
      <c r="Y8" s="37">
        <f t="shared" si="0"/>
        <v>19</v>
      </c>
      <c r="Z8" s="37"/>
      <c r="AA8" s="37"/>
    </row>
    <row r="9" spans="1:27" ht="45" customHeight="1" x14ac:dyDescent="0.2">
      <c r="O9" s="78">
        <v>4</v>
      </c>
      <c r="P9" s="100">
        <v>11</v>
      </c>
      <c r="Q9" s="78" t="s">
        <v>329</v>
      </c>
      <c r="R9" s="78" t="s">
        <v>62</v>
      </c>
      <c r="S9" s="78">
        <v>41</v>
      </c>
      <c r="T9" s="78">
        <v>55</v>
      </c>
      <c r="U9" s="78"/>
      <c r="V9" s="78"/>
      <c r="W9" s="78">
        <v>16</v>
      </c>
      <c r="X9" s="78">
        <v>3</v>
      </c>
      <c r="Y9" s="37">
        <f t="shared" si="0"/>
        <v>19</v>
      </c>
      <c r="Z9" s="37"/>
      <c r="AA9" s="37"/>
    </row>
    <row r="10" spans="1:27" ht="45" customHeight="1" x14ac:dyDescent="0.2">
      <c r="O10" s="78">
        <v>5</v>
      </c>
      <c r="P10" s="100">
        <v>11</v>
      </c>
      <c r="Q10" s="78" t="s">
        <v>329</v>
      </c>
      <c r="R10" s="78" t="s">
        <v>95</v>
      </c>
      <c r="S10" s="78">
        <v>41</v>
      </c>
      <c r="T10" s="78">
        <v>55</v>
      </c>
      <c r="U10" s="78"/>
      <c r="V10" s="78"/>
      <c r="W10" s="78">
        <v>16</v>
      </c>
      <c r="X10" s="78">
        <v>3</v>
      </c>
      <c r="Y10" s="37">
        <f t="shared" si="0"/>
        <v>19</v>
      </c>
      <c r="Z10" s="37"/>
      <c r="AA10" s="37"/>
    </row>
    <row r="11" spans="1:27" ht="45" customHeight="1" x14ac:dyDescent="0.2">
      <c r="O11" s="78">
        <v>6</v>
      </c>
      <c r="P11" s="100">
        <v>22</v>
      </c>
      <c r="Q11" s="78" t="s">
        <v>330</v>
      </c>
      <c r="R11" s="78" t="s">
        <v>11</v>
      </c>
      <c r="S11" s="78"/>
      <c r="T11" s="78"/>
      <c r="U11" s="78"/>
      <c r="V11" s="78"/>
      <c r="W11" s="78">
        <v>35</v>
      </c>
      <c r="X11" s="78">
        <v>74</v>
      </c>
      <c r="Y11" s="37">
        <f t="shared" si="0"/>
        <v>109</v>
      </c>
      <c r="Z11" s="37"/>
      <c r="AA11" s="37"/>
    </row>
    <row r="12" spans="1:27" ht="45" customHeight="1" x14ac:dyDescent="0.2">
      <c r="O12" s="78">
        <v>7</v>
      </c>
      <c r="P12" s="100">
        <v>29</v>
      </c>
      <c r="Q12" s="78" t="s">
        <v>331</v>
      </c>
      <c r="R12" s="78" t="s">
        <v>95</v>
      </c>
      <c r="S12" s="78"/>
      <c r="T12" s="78"/>
      <c r="U12" s="78"/>
      <c r="V12" s="78"/>
      <c r="W12" s="78">
        <v>6</v>
      </c>
      <c r="X12" s="78">
        <v>13</v>
      </c>
      <c r="Y12" s="37">
        <f t="shared" si="0"/>
        <v>19</v>
      </c>
      <c r="Z12" s="37"/>
      <c r="AA12" s="37"/>
    </row>
    <row r="13" spans="1:27" ht="45" customHeight="1" x14ac:dyDescent="0.2">
      <c r="O13" s="126" t="s">
        <v>64</v>
      </c>
      <c r="P13" s="127"/>
      <c r="Q13" s="127"/>
      <c r="R13" s="128"/>
      <c r="S13" s="90">
        <f t="shared" ref="S13:Y13" si="2">SUM(S6:S12)</f>
        <v>123</v>
      </c>
      <c r="T13" s="90">
        <f t="shared" si="2"/>
        <v>165</v>
      </c>
      <c r="U13" s="90">
        <f t="shared" si="2"/>
        <v>0</v>
      </c>
      <c r="V13" s="90">
        <f t="shared" si="2"/>
        <v>0</v>
      </c>
      <c r="W13" s="90">
        <f t="shared" si="2"/>
        <v>673</v>
      </c>
      <c r="X13" s="90">
        <f t="shared" si="2"/>
        <v>112</v>
      </c>
      <c r="Y13" s="113">
        <f t="shared" si="2"/>
        <v>785</v>
      </c>
      <c r="Z13" s="113">
        <v>0</v>
      </c>
      <c r="AA13" s="114">
        <v>0</v>
      </c>
    </row>
    <row r="14" spans="1:27" ht="45" customHeight="1" x14ac:dyDescent="0.2">
      <c r="O14" s="115" t="s">
        <v>6</v>
      </c>
      <c r="P14" s="116"/>
      <c r="Q14" s="116"/>
      <c r="R14" s="116"/>
      <c r="S14" s="116"/>
      <c r="T14" s="116"/>
      <c r="U14" s="116"/>
      <c r="V14" s="116"/>
      <c r="W14" s="116"/>
      <c r="X14" s="117"/>
      <c r="Y14" s="114"/>
      <c r="Z14" s="114"/>
      <c r="AA14" s="114"/>
    </row>
    <row r="15" spans="1:27" ht="45" customHeight="1" x14ac:dyDescent="0.2"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92"/>
      <c r="Z15" s="92"/>
      <c r="AA15" s="92"/>
    </row>
    <row r="16" spans="1:27" ht="45" customHeight="1" x14ac:dyDescent="0.2"/>
    <row r="17" ht="45" customHeight="1" x14ac:dyDescent="0.2"/>
    <row r="18" ht="45" customHeight="1" x14ac:dyDescent="0.2"/>
    <row r="19" ht="45" customHeight="1" x14ac:dyDescent="0.2"/>
    <row r="20" ht="45" customHeight="1" x14ac:dyDescent="0.2"/>
    <row r="21" ht="45" customHeight="1" x14ac:dyDescent="0.2"/>
    <row r="22" ht="45" customHeight="1" x14ac:dyDescent="0.2"/>
    <row r="23" ht="45" customHeight="1" x14ac:dyDescent="0.2"/>
    <row r="24" ht="45" customHeight="1" x14ac:dyDescent="0.2"/>
    <row r="25" ht="45" customHeight="1" x14ac:dyDescent="0.2"/>
    <row r="26" ht="45" customHeight="1" x14ac:dyDescent="0.2"/>
    <row r="27" ht="45" customHeight="1" x14ac:dyDescent="0.2"/>
    <row r="28" ht="45" customHeight="1" x14ac:dyDescent="0.2"/>
    <row r="29" ht="45" customHeight="1" x14ac:dyDescent="0.2"/>
    <row r="30" ht="45" customHeight="1" x14ac:dyDescent="0.2"/>
    <row r="31" ht="45" customHeight="1" x14ac:dyDescent="0.2"/>
    <row r="32" ht="45" customHeight="1" x14ac:dyDescent="0.2"/>
    <row r="33" ht="45" customHeight="1" x14ac:dyDescent="0.2"/>
    <row r="34" ht="45" customHeight="1" x14ac:dyDescent="0.2"/>
    <row r="35" ht="45" customHeight="1" x14ac:dyDescent="0.2"/>
    <row r="36" ht="45" customHeight="1" x14ac:dyDescent="0.2"/>
    <row r="37" ht="45" customHeight="1" x14ac:dyDescent="0.2"/>
    <row r="38" ht="45" customHeight="1" x14ac:dyDescent="0.2"/>
    <row r="39" ht="45" customHeight="1" x14ac:dyDescent="0.2"/>
    <row r="40" ht="45" customHeight="1" x14ac:dyDescent="0.2"/>
    <row r="41" ht="45" customHeight="1" x14ac:dyDescent="0.2"/>
    <row r="42" ht="45" customHeight="1" x14ac:dyDescent="0.2"/>
    <row r="43" ht="45" customHeight="1" x14ac:dyDescent="0.2"/>
    <row r="44" ht="45" customHeight="1" x14ac:dyDescent="0.2"/>
  </sheetData>
  <autoFilter ref="O4:AA14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Y13:Y14"/>
    <mergeCell ref="Z13:Z14"/>
    <mergeCell ref="AA13:AA14"/>
    <mergeCell ref="O14:X14"/>
    <mergeCell ref="A7:D7"/>
    <mergeCell ref="K7:K8"/>
    <mergeCell ref="L7:L8"/>
    <mergeCell ref="M7:M8"/>
    <mergeCell ref="A8:J8"/>
    <mergeCell ref="O13:R13"/>
  </mergeCells>
  <printOptions horizontalCentered="1"/>
  <pageMargins left="0.70866141732283472" right="0.70866141732283472" top="0.94488188976377963" bottom="0.74803149606299213" header="0.31496062992125984" footer="0.31496062992125984"/>
  <pageSetup scale="63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view="pageBreakPreview" topLeftCell="A61" zoomScale="55" zoomScaleNormal="100" zoomScaleSheetLayoutView="55" workbookViewId="0">
      <selection activeCell="G75" sqref="G75"/>
    </sheetView>
  </sheetViews>
  <sheetFormatPr baseColWidth="10" defaultRowHeight="14.25" x14ac:dyDescent="0.25"/>
  <cols>
    <col min="1" max="1" width="15.7109375" style="7" customWidth="1"/>
    <col min="2" max="2" width="32" style="7" customWidth="1"/>
    <col min="3" max="6" width="11.42578125" style="7"/>
    <col min="7" max="8" width="14.28515625" style="7" customWidth="1"/>
    <col min="9" max="9" width="16.85546875" style="7" customWidth="1"/>
    <col min="10" max="10" width="14.5703125" style="7" customWidth="1"/>
    <col min="11" max="11" width="10.7109375" style="7" customWidth="1"/>
    <col min="12" max="16" width="12.7109375" style="7" customWidth="1"/>
    <col min="17" max="17" width="9.7109375" style="7" customWidth="1"/>
    <col min="18" max="18" width="12.7109375" style="7" customWidth="1"/>
    <col min="19" max="19" width="10.85546875" style="7" customWidth="1"/>
    <col min="20" max="20" width="10" style="7" customWidth="1"/>
    <col min="21" max="22" width="12.7109375" style="7" customWidth="1"/>
    <col min="23" max="23" width="9.28515625" style="7" customWidth="1"/>
    <col min="24" max="25" width="11" style="7" customWidth="1"/>
    <col min="26" max="26" width="12.7109375" style="7" customWidth="1"/>
    <col min="27" max="16384" width="11.42578125" style="7"/>
  </cols>
  <sheetData>
    <row r="1" spans="1:26" ht="71.25" customHeight="1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39.950000000000003" customHeight="1" x14ac:dyDescent="0.25">
      <c r="A2" s="182" t="s">
        <v>299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39.75" customHeight="1" x14ac:dyDescent="0.25">
      <c r="A3" s="183" t="s">
        <v>24</v>
      </c>
      <c r="B3" s="184" t="s">
        <v>1</v>
      </c>
      <c r="C3" s="186" t="s">
        <v>2</v>
      </c>
      <c r="D3" s="188" t="s">
        <v>3</v>
      </c>
      <c r="E3" s="189"/>
      <c r="F3" s="190"/>
      <c r="G3" s="188" t="s">
        <v>13</v>
      </c>
      <c r="H3" s="189"/>
      <c r="I3" s="190"/>
      <c r="J3" s="194" t="s">
        <v>7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46.5" customHeight="1" x14ac:dyDescent="0.25">
      <c r="A4" s="184"/>
      <c r="B4" s="184"/>
      <c r="C4" s="186"/>
      <c r="D4" s="191"/>
      <c r="E4" s="192"/>
      <c r="F4" s="193"/>
      <c r="G4" s="191"/>
      <c r="H4" s="192"/>
      <c r="I4" s="193"/>
      <c r="J4" s="188" t="s">
        <v>15</v>
      </c>
      <c r="K4" s="189"/>
      <c r="L4" s="189"/>
      <c r="M4" s="189"/>
      <c r="N4" s="189"/>
      <c r="O4" s="189"/>
      <c r="P4" s="190"/>
      <c r="Q4" s="194" t="s">
        <v>44</v>
      </c>
      <c r="R4" s="194"/>
      <c r="S4" s="198" t="s">
        <v>37</v>
      </c>
      <c r="T4" s="194" t="s">
        <v>18</v>
      </c>
      <c r="U4" s="194"/>
      <c r="V4" s="194"/>
      <c r="W4" s="194"/>
      <c r="X4" s="194"/>
      <c r="Y4" s="194"/>
      <c r="Z4" s="194"/>
    </row>
    <row r="5" spans="1:26" ht="33.75" customHeight="1" x14ac:dyDescent="0.25">
      <c r="A5" s="184"/>
      <c r="B5" s="184"/>
      <c r="C5" s="186"/>
      <c r="D5" s="183" t="s">
        <v>4</v>
      </c>
      <c r="E5" s="183" t="s">
        <v>5</v>
      </c>
      <c r="F5" s="195" t="s">
        <v>6</v>
      </c>
      <c r="G5" s="194" t="s">
        <v>28</v>
      </c>
      <c r="H5" s="194" t="s">
        <v>29</v>
      </c>
      <c r="I5" s="194" t="s">
        <v>30</v>
      </c>
      <c r="J5" s="191"/>
      <c r="K5" s="192"/>
      <c r="L5" s="192"/>
      <c r="M5" s="192"/>
      <c r="N5" s="192"/>
      <c r="O5" s="192"/>
      <c r="P5" s="193"/>
      <c r="Q5" s="94" t="s">
        <v>31</v>
      </c>
      <c r="R5" s="19" t="s">
        <v>39</v>
      </c>
      <c r="S5" s="187"/>
      <c r="T5" s="194"/>
      <c r="U5" s="194"/>
      <c r="V5" s="194"/>
      <c r="W5" s="194"/>
      <c r="X5" s="194"/>
      <c r="Y5" s="194"/>
      <c r="Z5" s="194"/>
    </row>
    <row r="6" spans="1:26" ht="54" customHeight="1" x14ac:dyDescent="0.25">
      <c r="A6" s="184"/>
      <c r="B6" s="184"/>
      <c r="C6" s="186"/>
      <c r="D6" s="184"/>
      <c r="E6" s="184"/>
      <c r="F6" s="196"/>
      <c r="G6" s="194"/>
      <c r="H6" s="194"/>
      <c r="I6" s="194"/>
      <c r="J6" s="199" t="s">
        <v>36</v>
      </c>
      <c r="K6" s="200"/>
      <c r="L6" s="200"/>
      <c r="M6" s="200"/>
      <c r="N6" s="200"/>
      <c r="O6" s="200"/>
      <c r="P6" s="201"/>
      <c r="Q6" s="191" t="s">
        <v>40</v>
      </c>
      <c r="R6" s="193"/>
      <c r="S6" s="6" t="s">
        <v>38</v>
      </c>
      <c r="T6" s="202" t="s">
        <v>36</v>
      </c>
      <c r="U6" s="202"/>
      <c r="V6" s="202"/>
      <c r="W6" s="202"/>
      <c r="X6" s="202"/>
      <c r="Y6" s="202"/>
      <c r="Z6" s="202"/>
    </row>
    <row r="7" spans="1:26" ht="46.5" customHeight="1" x14ac:dyDescent="0.25">
      <c r="A7" s="184"/>
      <c r="B7" s="184"/>
      <c r="C7" s="186"/>
      <c r="D7" s="184"/>
      <c r="E7" s="184"/>
      <c r="F7" s="196"/>
      <c r="G7" s="194"/>
      <c r="H7" s="194"/>
      <c r="I7" s="194"/>
      <c r="J7" s="94" t="s">
        <v>25</v>
      </c>
      <c r="K7" s="94" t="s">
        <v>33</v>
      </c>
      <c r="L7" s="94" t="s">
        <v>23</v>
      </c>
      <c r="M7" s="94" t="s">
        <v>34</v>
      </c>
      <c r="N7" s="94" t="s">
        <v>19</v>
      </c>
      <c r="O7" s="94" t="s">
        <v>10</v>
      </c>
      <c r="P7" s="94" t="s">
        <v>35</v>
      </c>
      <c r="Q7" s="178" t="s">
        <v>41</v>
      </c>
      <c r="R7" s="179"/>
      <c r="S7" s="52" t="s">
        <v>25</v>
      </c>
      <c r="T7" s="94" t="s">
        <v>25</v>
      </c>
      <c r="U7" s="94" t="s">
        <v>33</v>
      </c>
      <c r="V7" s="94" t="s">
        <v>23</v>
      </c>
      <c r="W7" s="94" t="s">
        <v>34</v>
      </c>
      <c r="X7" s="94" t="s">
        <v>19</v>
      </c>
      <c r="Y7" s="94" t="s">
        <v>10</v>
      </c>
      <c r="Z7" s="94" t="s">
        <v>35</v>
      </c>
    </row>
    <row r="8" spans="1:26" ht="57.75" customHeight="1" x14ac:dyDescent="0.25">
      <c r="A8" s="185"/>
      <c r="B8" s="185"/>
      <c r="C8" s="187"/>
      <c r="D8" s="185"/>
      <c r="E8" s="185"/>
      <c r="F8" s="197"/>
      <c r="G8" s="194"/>
      <c r="H8" s="194"/>
      <c r="I8" s="194"/>
      <c r="J8" s="93">
        <v>250</v>
      </c>
      <c r="K8" s="93">
        <v>500</v>
      </c>
      <c r="L8" s="93">
        <v>500</v>
      </c>
      <c r="M8" s="93">
        <v>250</v>
      </c>
      <c r="N8" s="93">
        <v>250</v>
      </c>
      <c r="O8" s="93">
        <v>250</v>
      </c>
      <c r="P8" s="93">
        <v>250</v>
      </c>
      <c r="Q8" s="52">
        <v>350</v>
      </c>
      <c r="R8" s="93">
        <v>400</v>
      </c>
      <c r="S8" s="93">
        <v>100</v>
      </c>
      <c r="T8" s="93">
        <v>250</v>
      </c>
      <c r="U8" s="93">
        <v>200</v>
      </c>
      <c r="V8" s="93">
        <v>200</v>
      </c>
      <c r="W8" s="93">
        <v>100</v>
      </c>
      <c r="X8" s="93">
        <v>100</v>
      </c>
      <c r="Y8" s="93">
        <v>100</v>
      </c>
      <c r="Z8" s="93">
        <v>100</v>
      </c>
    </row>
    <row r="9" spans="1:26" ht="30.95" customHeight="1" x14ac:dyDescent="0.25">
      <c r="A9" s="214" t="s">
        <v>26</v>
      </c>
      <c r="B9" s="8" t="s">
        <v>17</v>
      </c>
      <c r="C9" s="13">
        <v>13</v>
      </c>
      <c r="D9" s="93">
        <v>3208</v>
      </c>
      <c r="E9" s="93">
        <v>1272</v>
      </c>
      <c r="F9" s="93">
        <f>SUM(D9:E9)</f>
        <v>4480</v>
      </c>
      <c r="G9" s="3">
        <v>1</v>
      </c>
      <c r="H9" s="3">
        <v>1</v>
      </c>
      <c r="I9" s="3">
        <v>1</v>
      </c>
      <c r="J9" s="206">
        <f>SUM(J8,K8,L8,M8,N8,O8,P8)</f>
        <v>2250</v>
      </c>
      <c r="K9" s="207"/>
      <c r="L9" s="207"/>
      <c r="M9" s="207"/>
      <c r="N9" s="207"/>
      <c r="O9" s="207"/>
      <c r="P9" s="208"/>
      <c r="Q9" s="178">
        <v>750</v>
      </c>
      <c r="R9" s="179"/>
      <c r="S9" s="18">
        <v>100</v>
      </c>
      <c r="T9" s="180">
        <f>SUM(T8,U8,V8,W8,X8,Y8,Z8)</f>
        <v>1050</v>
      </c>
      <c r="U9" s="180"/>
      <c r="V9" s="180"/>
      <c r="W9" s="180"/>
      <c r="X9" s="180"/>
      <c r="Y9" s="180"/>
      <c r="Z9" s="180"/>
    </row>
    <row r="10" spans="1:26" ht="30.95" customHeight="1" x14ac:dyDescent="0.25">
      <c r="A10" s="215"/>
      <c r="B10" s="8" t="s">
        <v>11</v>
      </c>
      <c r="C10" s="13">
        <v>15</v>
      </c>
      <c r="D10" s="9"/>
      <c r="E10" s="9"/>
      <c r="F10" s="9"/>
      <c r="G10" s="9"/>
      <c r="H10" s="9"/>
      <c r="I10" s="9"/>
      <c r="J10" s="9"/>
      <c r="K10" s="9"/>
      <c r="L10" s="9"/>
      <c r="M10" s="203" t="s">
        <v>6</v>
      </c>
      <c r="N10" s="203"/>
      <c r="O10" s="203">
        <f>SUM(J9,Q9,T9,S9)</f>
        <v>4150</v>
      </c>
      <c r="P10" s="203"/>
      <c r="Q10" s="22"/>
      <c r="R10" s="9"/>
      <c r="S10" s="9"/>
      <c r="T10" s="9"/>
      <c r="U10" s="9"/>
      <c r="V10" s="9"/>
      <c r="W10" s="9"/>
      <c r="X10" s="9"/>
      <c r="Y10" s="4"/>
      <c r="Z10" s="11"/>
    </row>
    <row r="11" spans="1:26" ht="30.95" customHeight="1" x14ac:dyDescent="0.25">
      <c r="A11" s="215"/>
      <c r="B11" s="8" t="s">
        <v>27</v>
      </c>
      <c r="C11" s="13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1"/>
    </row>
    <row r="12" spans="1:26" ht="30.95" customHeight="1" x14ac:dyDescent="0.25">
      <c r="A12" s="215"/>
      <c r="B12" s="8" t="s">
        <v>21</v>
      </c>
      <c r="C12" s="13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1"/>
    </row>
    <row r="13" spans="1:26" ht="30.95" customHeight="1" x14ac:dyDescent="0.25">
      <c r="A13" s="215"/>
      <c r="B13" s="8" t="s">
        <v>16</v>
      </c>
      <c r="C13" s="13"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1"/>
    </row>
    <row r="14" spans="1:26" ht="30.95" customHeight="1" x14ac:dyDescent="0.25">
      <c r="A14" s="215"/>
      <c r="B14" s="8" t="s">
        <v>22</v>
      </c>
      <c r="C14" s="13">
        <v>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1"/>
    </row>
    <row r="15" spans="1:26" ht="30.95" customHeight="1" x14ac:dyDescent="0.25">
      <c r="A15" s="215"/>
      <c r="B15" s="8" t="s">
        <v>12</v>
      </c>
      <c r="C15" s="13">
        <v>2</v>
      </c>
      <c r="D15" s="4"/>
      <c r="E15" s="204" t="s">
        <v>42</v>
      </c>
      <c r="F15" s="204"/>
      <c r="G15" s="204"/>
      <c r="H15" s="204"/>
      <c r="I15" s="20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1"/>
    </row>
    <row r="16" spans="1:26" ht="30.95" customHeight="1" x14ac:dyDescent="0.25">
      <c r="A16" s="215"/>
      <c r="B16" s="8" t="s">
        <v>9</v>
      </c>
      <c r="C16" s="13">
        <v>2</v>
      </c>
      <c r="D16" s="4"/>
      <c r="E16" s="204"/>
      <c r="F16" s="204"/>
      <c r="G16" s="204"/>
      <c r="H16" s="204"/>
      <c r="I16" s="20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1"/>
    </row>
    <row r="17" spans="1:26" ht="30.95" customHeight="1" x14ac:dyDescent="0.25">
      <c r="A17" s="215"/>
      <c r="B17" s="8" t="s">
        <v>8</v>
      </c>
      <c r="C17" s="13">
        <v>2</v>
      </c>
      <c r="D17" s="4"/>
      <c r="E17" s="204"/>
      <c r="F17" s="204"/>
      <c r="G17" s="204"/>
      <c r="H17" s="204"/>
      <c r="I17" s="20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1"/>
    </row>
    <row r="18" spans="1:26" ht="30.95" customHeight="1" x14ac:dyDescent="0.25">
      <c r="A18" s="216"/>
      <c r="B18" s="8" t="s">
        <v>43</v>
      </c>
      <c r="C18" s="13">
        <v>1</v>
      </c>
      <c r="D18" s="4"/>
      <c r="E18" s="204"/>
      <c r="F18" s="204"/>
      <c r="G18" s="204"/>
      <c r="H18" s="204"/>
      <c r="I18" s="20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1"/>
    </row>
    <row r="19" spans="1:26" ht="30.95" customHeight="1" x14ac:dyDescent="0.25">
      <c r="A19" s="211" t="s">
        <v>20</v>
      </c>
      <c r="B19" s="212"/>
      <c r="C19" s="51">
        <f>SUM(C9:C18)</f>
        <v>56</v>
      </c>
      <c r="D19" s="15"/>
      <c r="E19" s="205"/>
      <c r="F19" s="205"/>
      <c r="G19" s="205"/>
      <c r="H19" s="205"/>
      <c r="I19" s="20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</row>
    <row r="20" spans="1:26" ht="35.1" customHeight="1" x14ac:dyDescent="0.25">
      <c r="A20" s="209" t="s">
        <v>199</v>
      </c>
      <c r="B20" s="8" t="s">
        <v>83</v>
      </c>
      <c r="C20" s="13">
        <v>11</v>
      </c>
      <c r="D20" s="93">
        <v>3514</v>
      </c>
      <c r="E20" s="93">
        <v>2042</v>
      </c>
      <c r="F20" s="93">
        <f>SUM(D20:E20)</f>
        <v>5556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</row>
    <row r="21" spans="1:26" ht="35.1" customHeight="1" x14ac:dyDescent="0.25">
      <c r="A21" s="210"/>
      <c r="B21" s="8" t="s">
        <v>11</v>
      </c>
      <c r="C21" s="13">
        <v>11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1"/>
    </row>
    <row r="22" spans="1:26" ht="35.1" customHeight="1" x14ac:dyDescent="0.25">
      <c r="A22" s="210"/>
      <c r="B22" s="8" t="s">
        <v>27</v>
      </c>
      <c r="C22" s="13">
        <v>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1"/>
    </row>
    <row r="23" spans="1:26" ht="35.1" customHeight="1" x14ac:dyDescent="0.25">
      <c r="A23" s="210"/>
      <c r="B23" s="8" t="s">
        <v>17</v>
      </c>
      <c r="C23" s="13">
        <v>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1"/>
    </row>
    <row r="24" spans="1:26" ht="35.1" customHeight="1" x14ac:dyDescent="0.25">
      <c r="A24" s="210"/>
      <c r="B24" s="8" t="s">
        <v>16</v>
      </c>
      <c r="C24" s="13">
        <v>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1"/>
    </row>
    <row r="25" spans="1:26" ht="35.1" customHeight="1" x14ac:dyDescent="0.25">
      <c r="A25" s="210"/>
      <c r="B25" s="8" t="s">
        <v>22</v>
      </c>
      <c r="C25" s="13">
        <v>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</row>
    <row r="26" spans="1:26" ht="35.1" customHeight="1" x14ac:dyDescent="0.25">
      <c r="A26" s="210"/>
      <c r="B26" s="8" t="s">
        <v>198</v>
      </c>
      <c r="C26" s="13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1"/>
    </row>
    <row r="27" spans="1:26" ht="35.1" customHeight="1" x14ac:dyDescent="0.25">
      <c r="A27" s="210"/>
      <c r="B27" s="8" t="s">
        <v>196</v>
      </c>
      <c r="C27" s="13">
        <v>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1"/>
    </row>
    <row r="28" spans="1:26" ht="35.1" customHeight="1" x14ac:dyDescent="0.25">
      <c r="A28" s="210"/>
      <c r="B28" s="8" t="s">
        <v>172</v>
      </c>
      <c r="C28" s="13">
        <v>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1"/>
    </row>
    <row r="29" spans="1:26" ht="35.1" customHeight="1" x14ac:dyDescent="0.25">
      <c r="A29" s="210"/>
      <c r="B29" s="8" t="s">
        <v>12</v>
      </c>
      <c r="C29" s="13">
        <v>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1"/>
    </row>
    <row r="30" spans="1:26" ht="35.1" customHeight="1" x14ac:dyDescent="0.25">
      <c r="A30" s="210"/>
      <c r="B30" s="8" t="s">
        <v>38</v>
      </c>
      <c r="C30" s="13">
        <v>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1"/>
    </row>
    <row r="31" spans="1:26" ht="35.1" customHeight="1" x14ac:dyDescent="0.25">
      <c r="A31" s="210"/>
      <c r="B31" s="8" t="s">
        <v>197</v>
      </c>
      <c r="C31" s="13">
        <v>3</v>
      </c>
      <c r="D31" s="1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1"/>
    </row>
    <row r="32" spans="1:26" ht="35.1" customHeight="1" x14ac:dyDescent="0.25">
      <c r="A32" s="210"/>
      <c r="B32" s="8" t="s">
        <v>43</v>
      </c>
      <c r="C32" s="13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1"/>
    </row>
    <row r="33" spans="1:26" ht="35.1" customHeight="1" x14ac:dyDescent="0.25">
      <c r="A33" s="210"/>
      <c r="B33" s="8" t="s">
        <v>222</v>
      </c>
      <c r="C33" s="13">
        <v>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1"/>
    </row>
    <row r="34" spans="1:26" ht="35.1" customHeight="1" x14ac:dyDescent="0.25">
      <c r="A34" s="210"/>
      <c r="B34" s="8" t="s">
        <v>179</v>
      </c>
      <c r="C34" s="13"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1"/>
    </row>
    <row r="35" spans="1:26" ht="39.950000000000003" customHeight="1" x14ac:dyDescent="0.25">
      <c r="A35" s="210"/>
      <c r="B35" s="8" t="s">
        <v>183</v>
      </c>
      <c r="C35" s="13">
        <v>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1"/>
    </row>
    <row r="36" spans="1:26" ht="35.1" customHeight="1" x14ac:dyDescent="0.25">
      <c r="A36" s="210"/>
      <c r="B36" s="8" t="s">
        <v>21</v>
      </c>
      <c r="C36" s="13">
        <v>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1"/>
    </row>
    <row r="37" spans="1:26" ht="35.1" customHeight="1" x14ac:dyDescent="0.25">
      <c r="A37" s="210"/>
      <c r="B37" s="8" t="s">
        <v>236</v>
      </c>
      <c r="C37" s="13"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1"/>
    </row>
    <row r="38" spans="1:26" ht="35.1" customHeight="1" x14ac:dyDescent="0.25">
      <c r="A38" s="210"/>
      <c r="B38" s="8" t="s">
        <v>194</v>
      </c>
      <c r="C38" s="13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1"/>
    </row>
    <row r="39" spans="1:26" ht="35.1" customHeight="1" x14ac:dyDescent="0.25">
      <c r="A39" s="210"/>
      <c r="B39" s="8" t="s">
        <v>202</v>
      </c>
      <c r="C39" s="13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1"/>
    </row>
    <row r="40" spans="1:26" ht="35.1" customHeight="1" x14ac:dyDescent="0.25">
      <c r="A40" s="210"/>
      <c r="B40" s="62" t="s">
        <v>166</v>
      </c>
      <c r="C40" s="62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1"/>
    </row>
    <row r="41" spans="1:26" ht="35.1" customHeight="1" x14ac:dyDescent="0.25">
      <c r="A41" s="210"/>
      <c r="B41" s="8" t="s">
        <v>195</v>
      </c>
      <c r="C41" s="13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1"/>
    </row>
    <row r="42" spans="1:26" ht="24" customHeight="1" x14ac:dyDescent="0.25">
      <c r="A42" s="211" t="s">
        <v>20</v>
      </c>
      <c r="B42" s="212"/>
      <c r="C42" s="51">
        <f>SUM(C20:C41)</f>
        <v>88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</row>
    <row r="43" spans="1:26" ht="35.1" customHeight="1" x14ac:dyDescent="0.25">
      <c r="A43" s="209" t="s">
        <v>298</v>
      </c>
      <c r="B43" s="8" t="s">
        <v>83</v>
      </c>
      <c r="C43" s="13">
        <v>3</v>
      </c>
      <c r="D43" s="93">
        <v>1784</v>
      </c>
      <c r="E43" s="93">
        <v>1391</v>
      </c>
      <c r="F43" s="93">
        <f>SUM(D43:E43)</f>
        <v>3175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</row>
    <row r="44" spans="1:26" ht="35.1" customHeight="1" x14ac:dyDescent="0.25">
      <c r="A44" s="210"/>
      <c r="B44" s="8" t="s">
        <v>11</v>
      </c>
      <c r="C44" s="13">
        <v>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1"/>
    </row>
    <row r="45" spans="1:26" ht="35.1" customHeight="1" x14ac:dyDescent="0.25">
      <c r="A45" s="210"/>
      <c r="B45" s="8" t="s">
        <v>27</v>
      </c>
      <c r="C45" s="13">
        <v>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1"/>
    </row>
    <row r="46" spans="1:26" ht="35.1" customHeight="1" x14ac:dyDescent="0.25">
      <c r="A46" s="210"/>
      <c r="B46" s="8" t="s">
        <v>17</v>
      </c>
      <c r="C46" s="13">
        <v>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11"/>
    </row>
    <row r="47" spans="1:26" ht="35.1" customHeight="1" x14ac:dyDescent="0.25">
      <c r="A47" s="210"/>
      <c r="B47" s="8" t="s">
        <v>16</v>
      </c>
      <c r="C47" s="13">
        <v>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1"/>
    </row>
    <row r="48" spans="1:26" ht="35.1" customHeight="1" x14ac:dyDescent="0.25">
      <c r="A48" s="210"/>
      <c r="B48" s="8" t="s">
        <v>22</v>
      </c>
      <c r="C48" s="13">
        <v>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1"/>
    </row>
    <row r="49" spans="1:26" ht="35.1" customHeight="1" x14ac:dyDescent="0.25">
      <c r="A49" s="210"/>
      <c r="B49" s="8" t="s">
        <v>256</v>
      </c>
      <c r="C49" s="13">
        <v>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1"/>
    </row>
    <row r="50" spans="1:26" ht="35.1" customHeight="1" x14ac:dyDescent="0.25">
      <c r="A50" s="210"/>
      <c r="B50" s="8" t="s">
        <v>253</v>
      </c>
      <c r="C50" s="13">
        <v>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1"/>
    </row>
    <row r="51" spans="1:26" ht="35.1" customHeight="1" x14ac:dyDescent="0.25">
      <c r="A51" s="210"/>
      <c r="B51" s="8" t="s">
        <v>101</v>
      </c>
      <c r="C51" s="13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1"/>
    </row>
    <row r="52" spans="1:26" ht="35.1" customHeight="1" x14ac:dyDescent="0.25">
      <c r="A52" s="210"/>
      <c r="B52" s="8" t="s">
        <v>12</v>
      </c>
      <c r="C52" s="13">
        <v>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1"/>
    </row>
    <row r="53" spans="1:26" ht="35.1" customHeight="1" x14ac:dyDescent="0.25">
      <c r="A53" s="210"/>
      <c r="B53" s="8" t="s">
        <v>38</v>
      </c>
      <c r="C53" s="13">
        <v>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1"/>
    </row>
    <row r="54" spans="1:26" ht="35.1" customHeight="1" x14ac:dyDescent="0.25">
      <c r="A54" s="210"/>
      <c r="B54" s="8" t="s">
        <v>222</v>
      </c>
      <c r="C54" s="13">
        <v>1</v>
      </c>
      <c r="D54" s="1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1"/>
    </row>
    <row r="55" spans="1:26" ht="35.1" customHeight="1" x14ac:dyDescent="0.25">
      <c r="A55" s="210"/>
      <c r="B55" s="8" t="s">
        <v>179</v>
      </c>
      <c r="C55" s="13">
        <v>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1"/>
    </row>
    <row r="56" spans="1:26" ht="35.1" customHeight="1" x14ac:dyDescent="0.25">
      <c r="A56" s="210"/>
      <c r="B56" s="8" t="s">
        <v>21</v>
      </c>
      <c r="C56" s="13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1"/>
    </row>
    <row r="57" spans="1:26" ht="35.1" customHeight="1" x14ac:dyDescent="0.25">
      <c r="A57" s="210"/>
      <c r="B57" s="8" t="s">
        <v>236</v>
      </c>
      <c r="C57" s="13">
        <v>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1"/>
    </row>
    <row r="58" spans="1:26" ht="35.1" customHeight="1" x14ac:dyDescent="0.25">
      <c r="A58" s="210"/>
      <c r="B58" s="62" t="s">
        <v>166</v>
      </c>
      <c r="C58" s="13">
        <v>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11"/>
    </row>
    <row r="59" spans="1:26" ht="35.1" customHeight="1" x14ac:dyDescent="0.25">
      <c r="A59" s="211" t="s">
        <v>20</v>
      </c>
      <c r="B59" s="212"/>
      <c r="C59" s="51">
        <f>SUM(C43:C58)</f>
        <v>51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</row>
    <row r="60" spans="1:26" ht="35.1" customHeight="1" thickBot="1" x14ac:dyDescent="0.3">
      <c r="A60" s="218" t="s">
        <v>333</v>
      </c>
      <c r="B60" s="8" t="s">
        <v>11</v>
      </c>
      <c r="C60" s="62">
        <v>10</v>
      </c>
      <c r="D60" s="96">
        <v>2359</v>
      </c>
      <c r="E60" s="93">
        <v>1786</v>
      </c>
      <c r="F60" s="95">
        <f>SUM(D60:E60)</f>
        <v>4145</v>
      </c>
      <c r="G60" s="175" t="s">
        <v>338</v>
      </c>
      <c r="H60" s="176"/>
      <c r="I60" s="176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0"/>
    </row>
    <row r="61" spans="1:26" ht="35.1" customHeight="1" thickBot="1" x14ac:dyDescent="0.3">
      <c r="A61" s="219"/>
      <c r="B61" s="8" t="s">
        <v>22</v>
      </c>
      <c r="C61" s="62">
        <v>7</v>
      </c>
      <c r="D61" s="4"/>
      <c r="E61" s="4"/>
      <c r="F61" s="4"/>
      <c r="G61" s="177"/>
      <c r="H61" s="177"/>
      <c r="I61" s="17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11"/>
    </row>
    <row r="62" spans="1:26" ht="35.1" customHeight="1" thickBot="1" x14ac:dyDescent="0.3">
      <c r="A62" s="219"/>
      <c r="B62" s="8" t="s">
        <v>8</v>
      </c>
      <c r="C62" s="62">
        <v>7</v>
      </c>
      <c r="D62" s="4"/>
      <c r="E62" s="4"/>
      <c r="F62" s="4"/>
      <c r="G62" s="177"/>
      <c r="H62" s="177"/>
      <c r="I62" s="17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1"/>
    </row>
    <row r="63" spans="1:26" ht="35.1" customHeight="1" x14ac:dyDescent="0.25">
      <c r="A63" s="219"/>
      <c r="B63" s="8" t="s">
        <v>83</v>
      </c>
      <c r="C63" s="62">
        <v>6</v>
      </c>
      <c r="D63" s="4"/>
      <c r="E63" s="4"/>
      <c r="F63" s="4"/>
      <c r="G63" s="105"/>
      <c r="H63" s="105"/>
      <c r="I63" s="10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1"/>
    </row>
    <row r="64" spans="1:26" ht="35.1" customHeight="1" x14ac:dyDescent="0.25">
      <c r="A64" s="219"/>
      <c r="B64" s="8" t="s">
        <v>21</v>
      </c>
      <c r="C64" s="62">
        <v>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11"/>
    </row>
    <row r="65" spans="1:26" ht="35.1" customHeight="1" x14ac:dyDescent="0.25">
      <c r="A65" s="219"/>
      <c r="B65" s="8" t="s">
        <v>27</v>
      </c>
      <c r="C65" s="62">
        <v>5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1"/>
    </row>
    <row r="66" spans="1:26" ht="35.1" customHeight="1" x14ac:dyDescent="0.25">
      <c r="A66" s="219"/>
      <c r="B66" s="8" t="s">
        <v>17</v>
      </c>
      <c r="C66" s="62">
        <v>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11"/>
    </row>
    <row r="67" spans="1:26" ht="35.1" customHeight="1" x14ac:dyDescent="0.25">
      <c r="A67" s="219"/>
      <c r="B67" s="8" t="s">
        <v>12</v>
      </c>
      <c r="C67" s="62">
        <v>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11"/>
    </row>
    <row r="68" spans="1:26" ht="35.1" customHeight="1" x14ac:dyDescent="0.25">
      <c r="A68" s="219"/>
      <c r="B68" s="8" t="s">
        <v>172</v>
      </c>
      <c r="C68" s="62">
        <v>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11"/>
    </row>
    <row r="69" spans="1:26" ht="35.1" customHeight="1" x14ac:dyDescent="0.25">
      <c r="A69" s="219"/>
      <c r="B69" s="8" t="s">
        <v>43</v>
      </c>
      <c r="C69" s="62">
        <v>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11"/>
    </row>
    <row r="70" spans="1:26" ht="35.1" customHeight="1" x14ac:dyDescent="0.25">
      <c r="A70" s="219"/>
      <c r="B70" s="8" t="s">
        <v>236</v>
      </c>
      <c r="C70" s="62">
        <v>3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1"/>
    </row>
    <row r="71" spans="1:26" ht="35.1" customHeight="1" x14ac:dyDescent="0.25">
      <c r="A71" s="219"/>
      <c r="B71" s="8" t="s">
        <v>197</v>
      </c>
      <c r="C71" s="62">
        <v>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11"/>
    </row>
    <row r="72" spans="1:26" ht="35.1" customHeight="1" x14ac:dyDescent="0.25">
      <c r="A72" s="219"/>
      <c r="B72" s="8" t="s">
        <v>166</v>
      </c>
      <c r="C72" s="62">
        <v>1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11"/>
    </row>
    <row r="73" spans="1:26" ht="35.1" customHeight="1" x14ac:dyDescent="0.25">
      <c r="A73" s="219"/>
      <c r="B73" s="8" t="s">
        <v>334</v>
      </c>
      <c r="C73" s="62">
        <v>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11"/>
    </row>
    <row r="74" spans="1:26" ht="35.1" customHeight="1" x14ac:dyDescent="0.25">
      <c r="A74" s="219"/>
      <c r="B74" s="8" t="s">
        <v>101</v>
      </c>
      <c r="C74" s="62">
        <v>1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11"/>
    </row>
    <row r="75" spans="1:26" ht="35.1" customHeight="1" x14ac:dyDescent="0.25">
      <c r="A75" s="219"/>
      <c r="B75" s="8" t="s">
        <v>335</v>
      </c>
      <c r="C75" s="62">
        <v>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11"/>
    </row>
    <row r="76" spans="1:26" ht="35.1" customHeight="1" x14ac:dyDescent="0.25">
      <c r="A76" s="219"/>
      <c r="B76" s="8" t="s">
        <v>310</v>
      </c>
      <c r="C76" s="62">
        <v>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11"/>
    </row>
    <row r="77" spans="1:26" ht="35.1" customHeight="1" x14ac:dyDescent="0.25">
      <c r="A77" s="219"/>
      <c r="B77" s="8" t="s">
        <v>336</v>
      </c>
      <c r="C77" s="62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11"/>
    </row>
    <row r="78" spans="1:26" ht="35.1" customHeight="1" x14ac:dyDescent="0.25">
      <c r="A78" s="220"/>
      <c r="B78" s="8" t="s">
        <v>16</v>
      </c>
      <c r="C78" s="62">
        <v>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11"/>
    </row>
    <row r="79" spans="1:26" ht="35.1" customHeight="1" x14ac:dyDescent="0.25">
      <c r="A79" s="211" t="s">
        <v>20</v>
      </c>
      <c r="B79" s="217"/>
      <c r="C79" s="51">
        <f>SUM(C60:C78)</f>
        <v>70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11"/>
    </row>
    <row r="80" spans="1:26" ht="35.1" customHeight="1" x14ac:dyDescent="0.25">
      <c r="A80" s="213" t="s">
        <v>6</v>
      </c>
      <c r="B80" s="213"/>
      <c r="C80" s="97">
        <f>SUM(C19,C42,C59,C79)</f>
        <v>265</v>
      </c>
      <c r="D80" s="93">
        <f>SUM(D20,D43,D9,D60)</f>
        <v>10865</v>
      </c>
      <c r="E80" s="93">
        <f>SUM(E20,E43,E9,E60)</f>
        <v>6491</v>
      </c>
      <c r="F80" s="93">
        <f>SUM(F20,F43,F9,F60)</f>
        <v>17356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6"/>
    </row>
  </sheetData>
  <sortState ref="B21:C42">
    <sortCondition descending="1" ref="C21"/>
  </sortState>
  <mergeCells count="38">
    <mergeCell ref="A43:A58"/>
    <mergeCell ref="A59:B59"/>
    <mergeCell ref="A80:B80"/>
    <mergeCell ref="A19:B19"/>
    <mergeCell ref="A9:A18"/>
    <mergeCell ref="A42:B42"/>
    <mergeCell ref="A20:A41"/>
    <mergeCell ref="A79:B79"/>
    <mergeCell ref="A60:A78"/>
    <mergeCell ref="M10:N10"/>
    <mergeCell ref="O10:P10"/>
    <mergeCell ref="E15:I19"/>
    <mergeCell ref="J9:P9"/>
    <mergeCell ref="G5:G8"/>
    <mergeCell ref="H5:H8"/>
    <mergeCell ref="S4:S5"/>
    <mergeCell ref="T4:Z5"/>
    <mergeCell ref="I5:I8"/>
    <mergeCell ref="J6:P6"/>
    <mergeCell ref="Q6:R6"/>
    <mergeCell ref="T6:Z6"/>
    <mergeCell ref="Q7:R7"/>
    <mergeCell ref="G60:I62"/>
    <mergeCell ref="Q9:R9"/>
    <mergeCell ref="T9:Z9"/>
    <mergeCell ref="A1:Z1"/>
    <mergeCell ref="A2:Z2"/>
    <mergeCell ref="A3:A8"/>
    <mergeCell ref="B3:B8"/>
    <mergeCell ref="C3:C8"/>
    <mergeCell ref="D3:F4"/>
    <mergeCell ref="G3:I4"/>
    <mergeCell ref="J3:Z3"/>
    <mergeCell ref="J4:P5"/>
    <mergeCell ref="Q4:R4"/>
    <mergeCell ref="D5:D8"/>
    <mergeCell ref="E5:E8"/>
    <mergeCell ref="F5:F8"/>
  </mergeCells>
  <printOptions horizontalCentered="1"/>
  <pageMargins left="0.59055118110236227" right="0.59055118110236227" top="1.1417322834645669" bottom="0.74803149606299213" header="0.31496062992125984" footer="0.31496062992125984"/>
  <pageSetup paperSize="5" scale="40" orientation="landscape" r:id="rId1"/>
  <headerFooter>
    <oddHeader>&amp;L                  &amp;G</oddHeader>
    <oddFooter>&amp;C&amp;"Arial,Normal"&amp;F&amp;R&amp;"Arial,Normal"Página &amp;P</oddFooter>
  </headerFooter>
  <rowBreaks count="3" manualBreakCount="3">
    <brk id="19" max="25" man="1"/>
    <brk id="42" max="25" man="1"/>
    <brk id="59" max="25" man="1"/>
  </rowBreaks>
  <ignoredErrors>
    <ignoredError sqref="F43" formulaRange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BreakPreview" zoomScale="70" zoomScaleNormal="100" zoomScaleSheetLayoutView="70" workbookViewId="0">
      <selection activeCell="O14" sqref="O14"/>
    </sheetView>
  </sheetViews>
  <sheetFormatPr baseColWidth="10" defaultRowHeight="14.25" x14ac:dyDescent="0.25"/>
  <cols>
    <col min="1" max="1" width="15.7109375" style="7" customWidth="1"/>
    <col min="2" max="2" width="35.42578125" style="7" customWidth="1"/>
    <col min="3" max="6" width="11.42578125" style="7"/>
    <col min="7" max="8" width="14.28515625" style="7" customWidth="1"/>
    <col min="9" max="9" width="16.85546875" style="7" customWidth="1"/>
    <col min="10" max="10" width="14.5703125" style="7" customWidth="1"/>
    <col min="11" max="11" width="10.7109375" style="7" customWidth="1"/>
    <col min="12" max="16" width="12.7109375" style="7" customWidth="1"/>
    <col min="17" max="17" width="9.7109375" style="7" customWidth="1"/>
    <col min="18" max="18" width="12.7109375" style="7" customWidth="1"/>
    <col min="19" max="19" width="13.7109375" style="7" customWidth="1"/>
    <col min="20" max="20" width="10" style="7" customWidth="1"/>
    <col min="21" max="22" width="12.7109375" style="7" customWidth="1"/>
    <col min="23" max="23" width="9.28515625" style="7" customWidth="1"/>
    <col min="24" max="25" width="11" style="7" customWidth="1"/>
    <col min="26" max="26" width="12.7109375" style="7" customWidth="1"/>
    <col min="27" max="16384" width="11.42578125" style="7"/>
  </cols>
  <sheetData>
    <row r="1" spans="1:26" ht="39.950000000000003" customHeight="1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39.950000000000003" customHeight="1" x14ac:dyDescent="0.25">
      <c r="A2" s="182" t="s">
        <v>265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39.75" customHeight="1" x14ac:dyDescent="0.25">
      <c r="A3" s="183" t="s">
        <v>24</v>
      </c>
      <c r="B3" s="184" t="s">
        <v>1</v>
      </c>
      <c r="C3" s="186" t="s">
        <v>2</v>
      </c>
      <c r="D3" s="188" t="s">
        <v>3</v>
      </c>
      <c r="E3" s="189"/>
      <c r="F3" s="190"/>
      <c r="G3" s="188" t="s">
        <v>13</v>
      </c>
      <c r="H3" s="189"/>
      <c r="I3" s="190"/>
      <c r="J3" s="194" t="s">
        <v>7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46.5" customHeight="1" x14ac:dyDescent="0.25">
      <c r="A4" s="184"/>
      <c r="B4" s="184"/>
      <c r="C4" s="186"/>
      <c r="D4" s="191"/>
      <c r="E4" s="192"/>
      <c r="F4" s="193"/>
      <c r="G4" s="191"/>
      <c r="H4" s="192"/>
      <c r="I4" s="193"/>
      <c r="J4" s="188" t="s">
        <v>15</v>
      </c>
      <c r="K4" s="189"/>
      <c r="L4" s="189"/>
      <c r="M4" s="189"/>
      <c r="N4" s="189"/>
      <c r="O4" s="189"/>
      <c r="P4" s="190"/>
      <c r="Q4" s="194" t="s">
        <v>44</v>
      </c>
      <c r="R4" s="194"/>
      <c r="S4" s="198" t="s">
        <v>37</v>
      </c>
      <c r="T4" s="194" t="s">
        <v>18</v>
      </c>
      <c r="U4" s="194"/>
      <c r="V4" s="194"/>
      <c r="W4" s="194"/>
      <c r="X4" s="194"/>
      <c r="Y4" s="194"/>
      <c r="Z4" s="194"/>
    </row>
    <row r="5" spans="1:26" ht="33.75" customHeight="1" x14ac:dyDescent="0.25">
      <c r="A5" s="184"/>
      <c r="B5" s="184"/>
      <c r="C5" s="186"/>
      <c r="D5" s="183" t="s">
        <v>4</v>
      </c>
      <c r="E5" s="183" t="s">
        <v>5</v>
      </c>
      <c r="F5" s="195" t="s">
        <v>6</v>
      </c>
      <c r="G5" s="194" t="s">
        <v>28</v>
      </c>
      <c r="H5" s="194" t="s">
        <v>29</v>
      </c>
      <c r="I5" s="194" t="s">
        <v>30</v>
      </c>
      <c r="J5" s="191"/>
      <c r="K5" s="192"/>
      <c r="L5" s="192"/>
      <c r="M5" s="192"/>
      <c r="N5" s="192"/>
      <c r="O5" s="192"/>
      <c r="P5" s="193"/>
      <c r="Q5" s="1" t="s">
        <v>31</v>
      </c>
      <c r="R5" s="19" t="s">
        <v>39</v>
      </c>
      <c r="S5" s="187"/>
      <c r="T5" s="194"/>
      <c r="U5" s="194"/>
      <c r="V5" s="194"/>
      <c r="W5" s="194"/>
      <c r="X5" s="194"/>
      <c r="Y5" s="194"/>
      <c r="Z5" s="194"/>
    </row>
    <row r="6" spans="1:26" ht="54" customHeight="1" x14ac:dyDescent="0.25">
      <c r="A6" s="184"/>
      <c r="B6" s="184"/>
      <c r="C6" s="186"/>
      <c r="D6" s="184"/>
      <c r="E6" s="184"/>
      <c r="F6" s="196"/>
      <c r="G6" s="194"/>
      <c r="H6" s="194"/>
      <c r="I6" s="194"/>
      <c r="J6" s="199" t="s">
        <v>36</v>
      </c>
      <c r="K6" s="200"/>
      <c r="L6" s="200"/>
      <c r="M6" s="200"/>
      <c r="N6" s="200"/>
      <c r="O6" s="200"/>
      <c r="P6" s="201"/>
      <c r="Q6" s="191" t="s">
        <v>40</v>
      </c>
      <c r="R6" s="193"/>
      <c r="S6" s="6" t="s">
        <v>38</v>
      </c>
      <c r="T6" s="202" t="s">
        <v>36</v>
      </c>
      <c r="U6" s="202"/>
      <c r="V6" s="202"/>
      <c r="W6" s="202"/>
      <c r="X6" s="202"/>
      <c r="Y6" s="202"/>
      <c r="Z6" s="202"/>
    </row>
    <row r="7" spans="1:26" ht="46.5" customHeight="1" x14ac:dyDescent="0.25">
      <c r="A7" s="184"/>
      <c r="B7" s="184"/>
      <c r="C7" s="186"/>
      <c r="D7" s="184"/>
      <c r="E7" s="184"/>
      <c r="F7" s="196"/>
      <c r="G7" s="194"/>
      <c r="H7" s="194"/>
      <c r="I7" s="194"/>
      <c r="J7" s="1" t="s">
        <v>25</v>
      </c>
      <c r="K7" s="1" t="s">
        <v>33</v>
      </c>
      <c r="L7" s="1" t="s">
        <v>23</v>
      </c>
      <c r="M7" s="1" t="s">
        <v>34</v>
      </c>
      <c r="N7" s="1" t="s">
        <v>19</v>
      </c>
      <c r="O7" s="1" t="s">
        <v>10</v>
      </c>
      <c r="P7" s="1" t="s">
        <v>35</v>
      </c>
      <c r="Q7" s="178" t="s">
        <v>41</v>
      </c>
      <c r="R7" s="179"/>
      <c r="S7" s="12" t="s">
        <v>25</v>
      </c>
      <c r="T7" s="1" t="s">
        <v>25</v>
      </c>
      <c r="U7" s="1" t="s">
        <v>33</v>
      </c>
      <c r="V7" s="1" t="s">
        <v>23</v>
      </c>
      <c r="W7" s="1" t="s">
        <v>34</v>
      </c>
      <c r="X7" s="1" t="s">
        <v>19</v>
      </c>
      <c r="Y7" s="1" t="s">
        <v>10</v>
      </c>
      <c r="Z7" s="1" t="s">
        <v>35</v>
      </c>
    </row>
    <row r="8" spans="1:26" ht="57.75" customHeight="1" x14ac:dyDescent="0.25">
      <c r="A8" s="185"/>
      <c r="B8" s="185"/>
      <c r="C8" s="187"/>
      <c r="D8" s="185"/>
      <c r="E8" s="185"/>
      <c r="F8" s="197"/>
      <c r="G8" s="194"/>
      <c r="H8" s="194"/>
      <c r="I8" s="194"/>
      <c r="J8" s="2">
        <v>250</v>
      </c>
      <c r="K8" s="2">
        <v>500</v>
      </c>
      <c r="L8" s="2">
        <v>500</v>
      </c>
      <c r="M8" s="2">
        <v>250</v>
      </c>
      <c r="N8" s="2">
        <v>250</v>
      </c>
      <c r="O8" s="2">
        <v>250</v>
      </c>
      <c r="P8" s="2">
        <v>250</v>
      </c>
      <c r="Q8" s="12">
        <v>350</v>
      </c>
      <c r="R8" s="2">
        <v>400</v>
      </c>
      <c r="S8" s="2">
        <v>100</v>
      </c>
      <c r="T8" s="2">
        <v>250</v>
      </c>
      <c r="U8" s="2">
        <v>200</v>
      </c>
      <c r="V8" s="2">
        <v>200</v>
      </c>
      <c r="W8" s="2">
        <v>100</v>
      </c>
      <c r="X8" s="2">
        <v>100</v>
      </c>
      <c r="Y8" s="2">
        <v>100</v>
      </c>
      <c r="Z8" s="2">
        <v>100</v>
      </c>
    </row>
    <row r="9" spans="1:26" ht="35.1" customHeight="1" x14ac:dyDescent="0.25">
      <c r="A9" s="209" t="s">
        <v>264</v>
      </c>
      <c r="B9" s="8" t="s">
        <v>11</v>
      </c>
      <c r="C9" s="13">
        <v>46</v>
      </c>
      <c r="D9" s="2">
        <v>10865</v>
      </c>
      <c r="E9" s="2">
        <v>6491</v>
      </c>
      <c r="F9" s="71">
        <f>SUM(D9:E9)</f>
        <v>17356</v>
      </c>
      <c r="G9" s="221" t="s">
        <v>33</v>
      </c>
      <c r="H9" s="221"/>
      <c r="I9" s="221"/>
      <c r="J9" s="207">
        <f>SUM(J8,K8,L8,M8,N8,O8,P8)</f>
        <v>2250</v>
      </c>
      <c r="K9" s="207"/>
      <c r="L9" s="207"/>
      <c r="M9" s="207"/>
      <c r="N9" s="207"/>
      <c r="O9" s="207"/>
      <c r="P9" s="208"/>
      <c r="Q9" s="178">
        <v>750</v>
      </c>
      <c r="R9" s="179"/>
      <c r="S9" s="18">
        <v>100</v>
      </c>
      <c r="T9" s="180">
        <f>SUM(T8,U8,V8,W8,X8,Y8,Z8)</f>
        <v>1050</v>
      </c>
      <c r="U9" s="180"/>
      <c r="V9" s="180"/>
      <c r="W9" s="180"/>
      <c r="X9" s="180"/>
      <c r="Y9" s="180"/>
      <c r="Z9" s="180"/>
    </row>
    <row r="10" spans="1:26" ht="35.1" customHeight="1" x14ac:dyDescent="0.25">
      <c r="A10" s="210"/>
      <c r="B10" s="8" t="s">
        <v>17</v>
      </c>
      <c r="C10" s="13">
        <v>34</v>
      </c>
      <c r="D10" s="21"/>
      <c r="E10" s="9"/>
      <c r="F10" s="9"/>
      <c r="G10" s="221" t="s">
        <v>23</v>
      </c>
      <c r="H10" s="221"/>
      <c r="I10" s="221"/>
      <c r="J10" s="9"/>
      <c r="K10" s="9"/>
      <c r="L10" s="9"/>
      <c r="M10" s="9"/>
      <c r="N10" s="9"/>
      <c r="O10" s="203" t="s">
        <v>6</v>
      </c>
      <c r="P10" s="203"/>
      <c r="Q10" s="203">
        <f>SUM(J9,Q9,T9,S9)</f>
        <v>4150</v>
      </c>
      <c r="R10" s="203"/>
      <c r="S10" s="22"/>
      <c r="T10" s="9"/>
      <c r="U10" s="9"/>
      <c r="V10" s="9"/>
      <c r="W10" s="9"/>
      <c r="X10" s="9"/>
      <c r="Y10" s="9"/>
      <c r="Z10" s="10"/>
    </row>
    <row r="11" spans="1:26" ht="35.1" customHeight="1" x14ac:dyDescent="0.25">
      <c r="A11" s="210"/>
      <c r="B11" s="8" t="s">
        <v>27</v>
      </c>
      <c r="C11" s="13">
        <v>27</v>
      </c>
      <c r="D11" s="17"/>
      <c r="E11" s="4"/>
      <c r="F11" s="4"/>
      <c r="G11" s="221" t="s">
        <v>34</v>
      </c>
      <c r="H11" s="221"/>
      <c r="I11" s="2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1"/>
    </row>
    <row r="12" spans="1:26" ht="35.1" customHeight="1" x14ac:dyDescent="0.25">
      <c r="A12" s="210"/>
      <c r="B12" s="8" t="s">
        <v>83</v>
      </c>
      <c r="C12" s="13">
        <v>20</v>
      </c>
      <c r="D12" s="17"/>
      <c r="E12" s="4"/>
      <c r="F12" s="4"/>
      <c r="G12" s="221" t="s">
        <v>19</v>
      </c>
      <c r="H12" s="221"/>
      <c r="I12" s="2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1"/>
    </row>
    <row r="13" spans="1:26" ht="35.1" customHeight="1" x14ac:dyDescent="0.25">
      <c r="A13" s="210"/>
      <c r="B13" s="8" t="s">
        <v>16</v>
      </c>
      <c r="C13" s="13">
        <v>15</v>
      </c>
      <c r="D13" s="17"/>
      <c r="E13" s="4"/>
      <c r="F13" s="4"/>
      <c r="G13" s="221" t="s">
        <v>10</v>
      </c>
      <c r="H13" s="221"/>
      <c r="I13" s="2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1"/>
    </row>
    <row r="14" spans="1:26" ht="35.1" customHeight="1" x14ac:dyDescent="0.25">
      <c r="A14" s="210"/>
      <c r="B14" s="8" t="s">
        <v>22</v>
      </c>
      <c r="C14" s="13">
        <v>21</v>
      </c>
      <c r="D14" s="17"/>
      <c r="E14" s="4"/>
      <c r="F14" s="4"/>
      <c r="G14" s="223" t="s">
        <v>35</v>
      </c>
      <c r="H14" s="223"/>
      <c r="I14" s="2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1"/>
    </row>
    <row r="15" spans="1:26" ht="35.1" customHeight="1" thickBot="1" x14ac:dyDescent="0.3">
      <c r="A15" s="210"/>
      <c r="B15" s="8" t="s">
        <v>12</v>
      </c>
      <c r="C15" s="13">
        <v>11</v>
      </c>
      <c r="D15" s="17"/>
      <c r="E15" s="4"/>
      <c r="F15" s="4"/>
      <c r="G15" s="104">
        <v>1</v>
      </c>
      <c r="H15" s="104">
        <v>1</v>
      </c>
      <c r="I15" s="104">
        <v>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1"/>
    </row>
    <row r="16" spans="1:26" ht="35.1" customHeight="1" x14ac:dyDescent="0.25">
      <c r="A16" s="210"/>
      <c r="B16" s="8" t="s">
        <v>21</v>
      </c>
      <c r="C16" s="13">
        <v>14</v>
      </c>
      <c r="D16" s="17"/>
      <c r="E16" s="4"/>
      <c r="F16" s="4"/>
      <c r="G16" s="224" t="s">
        <v>338</v>
      </c>
      <c r="H16" s="225"/>
      <c r="I16" s="22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1"/>
    </row>
    <row r="17" spans="1:26" ht="35.1" customHeight="1" x14ac:dyDescent="0.25">
      <c r="A17" s="210"/>
      <c r="B17" s="8" t="s">
        <v>8</v>
      </c>
      <c r="C17" s="13">
        <v>18</v>
      </c>
      <c r="D17" s="17"/>
      <c r="E17" s="4"/>
      <c r="F17" s="4"/>
      <c r="G17" s="227"/>
      <c r="H17" s="228"/>
      <c r="I17" s="229"/>
      <c r="J17" s="20"/>
      <c r="K17" s="2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1"/>
    </row>
    <row r="18" spans="1:26" ht="35.1" customHeight="1" thickBot="1" x14ac:dyDescent="0.3">
      <c r="A18" s="210"/>
      <c r="B18" s="8" t="s">
        <v>196</v>
      </c>
      <c r="C18" s="13">
        <v>4</v>
      </c>
      <c r="D18" s="17"/>
      <c r="E18" s="4"/>
      <c r="F18" s="4"/>
      <c r="G18" s="230"/>
      <c r="H18" s="231"/>
      <c r="I18" s="232"/>
      <c r="J18" s="20"/>
      <c r="K18" s="2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1"/>
    </row>
    <row r="19" spans="1:26" ht="35.1" customHeight="1" x14ac:dyDescent="0.25">
      <c r="A19" s="210"/>
      <c r="B19" s="8" t="s">
        <v>198</v>
      </c>
      <c r="C19" s="13">
        <v>4</v>
      </c>
      <c r="D19" s="17"/>
      <c r="E19" s="4"/>
      <c r="F19" s="4"/>
      <c r="J19" s="20"/>
      <c r="K19" s="2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1"/>
    </row>
    <row r="20" spans="1:26" ht="35.1" customHeight="1" x14ac:dyDescent="0.25">
      <c r="A20" s="210"/>
      <c r="B20" s="8" t="s">
        <v>172</v>
      </c>
      <c r="C20" s="13">
        <v>7</v>
      </c>
      <c r="D20" s="17"/>
      <c r="E20" s="4"/>
      <c r="F20" s="4"/>
      <c r="G20" s="70"/>
      <c r="H20" s="70"/>
      <c r="I20" s="70"/>
      <c r="J20" s="20"/>
      <c r="K20" s="2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1"/>
    </row>
    <row r="21" spans="1:26" ht="35.1" customHeight="1" x14ac:dyDescent="0.25">
      <c r="A21" s="210"/>
      <c r="B21" s="8" t="s">
        <v>43</v>
      </c>
      <c r="C21" s="13">
        <v>8</v>
      </c>
      <c r="D21" s="17"/>
      <c r="E21" s="222" t="s">
        <v>266</v>
      </c>
      <c r="F21" s="222"/>
      <c r="G21" s="222"/>
      <c r="H21" s="222"/>
      <c r="I21" s="2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1"/>
    </row>
    <row r="22" spans="1:26" ht="35.1" customHeight="1" x14ac:dyDescent="0.25">
      <c r="A22" s="210"/>
      <c r="B22" s="8" t="s">
        <v>197</v>
      </c>
      <c r="C22" s="13">
        <v>4</v>
      </c>
      <c r="D22" s="17"/>
      <c r="E22" s="222"/>
      <c r="F22" s="222"/>
      <c r="G22" s="222"/>
      <c r="H22" s="222"/>
      <c r="I22" s="22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1"/>
    </row>
    <row r="23" spans="1:26" ht="35.1" customHeight="1" x14ac:dyDescent="0.25">
      <c r="A23" s="210"/>
      <c r="B23" s="8" t="s">
        <v>222</v>
      </c>
      <c r="C23" s="13">
        <v>4</v>
      </c>
      <c r="D23" s="17"/>
      <c r="E23" s="222"/>
      <c r="F23" s="222"/>
      <c r="G23" s="222"/>
      <c r="H23" s="222"/>
      <c r="I23" s="22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1"/>
    </row>
    <row r="24" spans="1:26" ht="35.1" customHeight="1" x14ac:dyDescent="0.25">
      <c r="A24" s="210"/>
      <c r="B24" s="8" t="s">
        <v>183</v>
      </c>
      <c r="C24" s="13">
        <v>2</v>
      </c>
      <c r="D24" s="17"/>
      <c r="E24" s="222"/>
      <c r="F24" s="222"/>
      <c r="G24" s="222"/>
      <c r="H24" s="222"/>
      <c r="I24" s="22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1"/>
    </row>
    <row r="25" spans="1:26" ht="35.1" customHeight="1" x14ac:dyDescent="0.25">
      <c r="A25" s="210"/>
      <c r="B25" s="8" t="s">
        <v>179</v>
      </c>
      <c r="C25" s="13">
        <v>3</v>
      </c>
      <c r="D25" s="17"/>
      <c r="E25" s="222"/>
      <c r="F25" s="222"/>
      <c r="G25" s="222"/>
      <c r="H25" s="222"/>
      <c r="I25" s="22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</row>
    <row r="26" spans="1:26" ht="35.1" customHeight="1" x14ac:dyDescent="0.25">
      <c r="A26" s="210"/>
      <c r="B26" s="8" t="s">
        <v>9</v>
      </c>
      <c r="C26" s="13">
        <v>2</v>
      </c>
      <c r="D26" s="17"/>
      <c r="E26" s="222"/>
      <c r="F26" s="222"/>
      <c r="G26" s="222"/>
      <c r="H26" s="222"/>
      <c r="I26" s="22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1"/>
    </row>
    <row r="27" spans="1:26" ht="35.1" customHeight="1" x14ac:dyDescent="0.25">
      <c r="A27" s="210"/>
      <c r="B27" s="8" t="s">
        <v>236</v>
      </c>
      <c r="C27" s="13">
        <v>8</v>
      </c>
      <c r="D27" s="17"/>
      <c r="E27" s="222"/>
      <c r="F27" s="222"/>
      <c r="G27" s="222"/>
      <c r="H27" s="222"/>
      <c r="I27" s="22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1"/>
    </row>
    <row r="28" spans="1:26" ht="35.1" customHeight="1" x14ac:dyDescent="0.25">
      <c r="A28" s="210"/>
      <c r="B28" s="8" t="s">
        <v>193</v>
      </c>
      <c r="C28" s="13">
        <v>4</v>
      </c>
      <c r="D28" s="17"/>
      <c r="E28" s="222"/>
      <c r="F28" s="222"/>
      <c r="G28" s="222"/>
      <c r="H28" s="222"/>
      <c r="I28" s="2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1"/>
    </row>
    <row r="29" spans="1:26" ht="35.1" customHeight="1" x14ac:dyDescent="0.25">
      <c r="A29" s="210"/>
      <c r="B29" s="8" t="s">
        <v>202</v>
      </c>
      <c r="C29" s="13">
        <v>1</v>
      </c>
      <c r="D29" s="1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1"/>
    </row>
    <row r="30" spans="1:26" ht="35.1" customHeight="1" x14ac:dyDescent="0.25">
      <c r="A30" s="210"/>
      <c r="B30" s="8" t="s">
        <v>194</v>
      </c>
      <c r="C30" s="13">
        <v>1</v>
      </c>
      <c r="D30" s="1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1"/>
    </row>
    <row r="31" spans="1:26" ht="35.1" customHeight="1" x14ac:dyDescent="0.25">
      <c r="A31" s="210"/>
      <c r="B31" s="8" t="s">
        <v>255</v>
      </c>
      <c r="C31" s="13">
        <v>1</v>
      </c>
      <c r="D31" s="1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1"/>
    </row>
    <row r="32" spans="1:26" ht="35.1" customHeight="1" x14ac:dyDescent="0.25">
      <c r="A32" s="210"/>
      <c r="B32" s="8" t="s">
        <v>256</v>
      </c>
      <c r="C32" s="13">
        <v>1</v>
      </c>
      <c r="D32" s="1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1"/>
    </row>
    <row r="33" spans="1:26" ht="35.1" customHeight="1" x14ac:dyDescent="0.25">
      <c r="A33" s="210"/>
      <c r="B33" s="8" t="s">
        <v>253</v>
      </c>
      <c r="C33" s="13">
        <v>1</v>
      </c>
      <c r="D33" s="1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1"/>
    </row>
    <row r="34" spans="1:26" ht="35.1" customHeight="1" x14ac:dyDescent="0.25">
      <c r="A34" s="210"/>
      <c r="B34" s="8" t="s">
        <v>101</v>
      </c>
      <c r="C34" s="13">
        <v>2</v>
      </c>
      <c r="D34" s="1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1"/>
    </row>
    <row r="35" spans="1:26" ht="35.1" customHeight="1" x14ac:dyDescent="0.25">
      <c r="A35" s="210"/>
      <c r="B35" s="108" t="s">
        <v>195</v>
      </c>
      <c r="C35" s="13">
        <v>1</v>
      </c>
      <c r="D35" s="1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1"/>
    </row>
    <row r="36" spans="1:26" ht="35.1" customHeight="1" x14ac:dyDescent="0.25">
      <c r="A36" s="210"/>
      <c r="B36" s="8" t="s">
        <v>339</v>
      </c>
      <c r="C36" s="107">
        <v>1</v>
      </c>
      <c r="D36" s="1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1"/>
    </row>
    <row r="37" spans="1:26" ht="35.1" customHeight="1" x14ac:dyDescent="0.25">
      <c r="A37" s="210"/>
      <c r="B37" s="8" t="s">
        <v>301</v>
      </c>
      <c r="C37" s="107">
        <v>1</v>
      </c>
      <c r="D37" s="1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1"/>
    </row>
    <row r="38" spans="1:26" ht="35.1" customHeight="1" x14ac:dyDescent="0.25">
      <c r="A38" s="233"/>
      <c r="B38" s="106" t="s">
        <v>310</v>
      </c>
      <c r="C38" s="107">
        <v>1</v>
      </c>
      <c r="D38" s="1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1"/>
    </row>
    <row r="39" spans="1:26" ht="35.1" customHeight="1" x14ac:dyDescent="0.25">
      <c r="A39" s="211" t="s">
        <v>20</v>
      </c>
      <c r="B39" s="217"/>
      <c r="C39" s="5">
        <f>SUM(C9:C38)</f>
        <v>267</v>
      </c>
      <c r="D39" s="14"/>
      <c r="E39" s="15"/>
      <c r="F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</row>
  </sheetData>
  <autoFilter ref="B3:C39"/>
  <sortState ref="B9:C31">
    <sortCondition descending="1" ref="C9"/>
  </sortState>
  <mergeCells count="37">
    <mergeCell ref="T4:Z5"/>
    <mergeCell ref="O10:P10"/>
    <mergeCell ref="T6:Z6"/>
    <mergeCell ref="T9:Z9"/>
    <mergeCell ref="Q7:R7"/>
    <mergeCell ref="Q9:R9"/>
    <mergeCell ref="J9:P9"/>
    <mergeCell ref="Q10:R10"/>
    <mergeCell ref="A39:B39"/>
    <mergeCell ref="H5:H8"/>
    <mergeCell ref="D3:F4"/>
    <mergeCell ref="G3:I4"/>
    <mergeCell ref="G9:I9"/>
    <mergeCell ref="E21:I28"/>
    <mergeCell ref="G10:I10"/>
    <mergeCell ref="G11:I11"/>
    <mergeCell ref="G12:I12"/>
    <mergeCell ref="G13:I13"/>
    <mergeCell ref="G14:I14"/>
    <mergeCell ref="G16:I18"/>
    <mergeCell ref="A9:A38"/>
    <mergeCell ref="A1:Z1"/>
    <mergeCell ref="A2:Z2"/>
    <mergeCell ref="E5:E8"/>
    <mergeCell ref="F5:F8"/>
    <mergeCell ref="G5:G8"/>
    <mergeCell ref="I5:I8"/>
    <mergeCell ref="J6:P6"/>
    <mergeCell ref="A3:A8"/>
    <mergeCell ref="B3:B8"/>
    <mergeCell ref="C3:C8"/>
    <mergeCell ref="D5:D8"/>
    <mergeCell ref="Q6:R6"/>
    <mergeCell ref="Q4:R4"/>
    <mergeCell ref="J3:Z3"/>
    <mergeCell ref="J4:P5"/>
    <mergeCell ref="S4:S5"/>
  </mergeCells>
  <printOptions horizontalCentered="1"/>
  <pageMargins left="0.59055118110236227" right="0.59055118110236227" top="1.1417322834645669" bottom="0.74803149606299213" header="0.31496062992125984" footer="0.31496062992125984"/>
  <pageSetup paperSize="5" scale="34" orientation="landscape" r:id="rId1"/>
  <headerFooter>
    <oddHeader>&amp;L                  &amp;G</oddHeader>
    <oddFooter>&amp;C&amp;"Arial,Normal"&amp;F&amp;R&amp;"Arial,Normal"Página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GridLines="0" view="pageBreakPreview" zoomScaleNormal="90" zoomScaleSheetLayoutView="100" workbookViewId="0">
      <selection activeCell="R32" sqref="R32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14.7109375" style="23" bestFit="1" customWidth="1"/>
    <col min="5" max="10" width="11.42578125" style="23"/>
    <col min="11" max="12" width="19.42578125" style="23" customWidth="1"/>
    <col min="13" max="16" width="11.42578125" style="23"/>
    <col min="17" max="17" width="21" style="23" customWidth="1"/>
    <col min="18" max="18" width="13.7109375" style="23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68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24" t="s">
        <v>53</v>
      </c>
      <c r="H5" s="24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24" t="s">
        <v>53</v>
      </c>
      <c r="V5" s="24" t="s">
        <v>54</v>
      </c>
      <c r="W5" s="112"/>
      <c r="X5" s="112"/>
      <c r="Y5" s="111"/>
      <c r="Z5" s="111"/>
      <c r="AA5" s="111"/>
    </row>
    <row r="6" spans="1:27" ht="38.25" x14ac:dyDescent="0.2">
      <c r="A6" s="25">
        <v>1</v>
      </c>
      <c r="B6" s="25"/>
      <c r="C6" s="26" t="s">
        <v>69</v>
      </c>
      <c r="D6" s="26"/>
      <c r="E6" s="27"/>
      <c r="F6" s="27"/>
      <c r="G6" s="27"/>
      <c r="H6" s="27"/>
      <c r="I6" s="27"/>
      <c r="J6" s="27"/>
      <c r="K6" s="27"/>
      <c r="L6" s="28" t="s">
        <v>70</v>
      </c>
      <c r="M6" s="25">
        <v>76</v>
      </c>
      <c r="O6" s="25">
        <v>1</v>
      </c>
      <c r="P6" s="25">
        <v>1</v>
      </c>
      <c r="Q6" s="26" t="s">
        <v>71</v>
      </c>
      <c r="R6" s="26" t="s">
        <v>11</v>
      </c>
      <c r="S6" s="27"/>
      <c r="T6" s="27"/>
      <c r="U6" s="27"/>
      <c r="V6" s="27"/>
      <c r="W6" s="27">
        <v>0</v>
      </c>
      <c r="X6" s="27">
        <v>1</v>
      </c>
      <c r="Y6" s="27">
        <f>SUM(S6:X6)</f>
        <v>1</v>
      </c>
      <c r="Z6" s="28"/>
      <c r="AA6" s="25"/>
    </row>
    <row r="7" spans="1:27" ht="90.75" customHeight="1" x14ac:dyDescent="0.2">
      <c r="A7" s="25">
        <v>2</v>
      </c>
      <c r="B7" s="25"/>
      <c r="C7" s="26" t="s">
        <v>72</v>
      </c>
      <c r="D7" s="26"/>
      <c r="E7" s="27"/>
      <c r="F7" s="27"/>
      <c r="G7" s="27"/>
      <c r="H7" s="27"/>
      <c r="I7" s="27"/>
      <c r="J7" s="27"/>
      <c r="K7" s="27"/>
      <c r="L7" s="28" t="s">
        <v>70</v>
      </c>
      <c r="M7" s="25">
        <v>50</v>
      </c>
      <c r="O7" s="25">
        <v>2</v>
      </c>
      <c r="P7" s="25">
        <v>2</v>
      </c>
      <c r="Q7" s="26" t="s">
        <v>73</v>
      </c>
      <c r="R7" s="26" t="s">
        <v>11</v>
      </c>
      <c r="S7" s="27"/>
      <c r="T7" s="27"/>
      <c r="U7" s="27"/>
      <c r="V7" s="27"/>
      <c r="W7" s="27">
        <v>0</v>
      </c>
      <c r="X7" s="27">
        <v>1</v>
      </c>
      <c r="Y7" s="27">
        <f t="shared" ref="Y7:Y20" si="0">SUM(S7:X7)</f>
        <v>1</v>
      </c>
      <c r="Z7" s="28"/>
      <c r="AA7" s="25"/>
    </row>
    <row r="8" spans="1:27" ht="67.5" customHeight="1" x14ac:dyDescent="0.2">
      <c r="A8" s="25">
        <v>3</v>
      </c>
      <c r="B8" s="25"/>
      <c r="C8" s="26" t="s">
        <v>74</v>
      </c>
      <c r="D8" s="26"/>
      <c r="E8" s="27"/>
      <c r="F8" s="27"/>
      <c r="G8" s="27"/>
      <c r="H8" s="27"/>
      <c r="I8" s="27"/>
      <c r="J8" s="27"/>
      <c r="K8" s="27"/>
      <c r="L8" s="28" t="s">
        <v>70</v>
      </c>
      <c r="M8" s="25">
        <v>50</v>
      </c>
      <c r="O8" s="25">
        <v>3</v>
      </c>
      <c r="P8" s="25">
        <v>16</v>
      </c>
      <c r="Q8" s="26" t="s">
        <v>75</v>
      </c>
      <c r="R8" s="26" t="s">
        <v>76</v>
      </c>
      <c r="S8" s="27"/>
      <c r="T8" s="27"/>
      <c r="U8" s="27"/>
      <c r="V8" s="27"/>
      <c r="W8" s="27">
        <v>7</v>
      </c>
      <c r="X8" s="27">
        <v>6</v>
      </c>
      <c r="Y8" s="27">
        <f t="shared" si="0"/>
        <v>13</v>
      </c>
      <c r="Z8" s="28"/>
      <c r="AA8" s="25"/>
    </row>
    <row r="9" spans="1:27" ht="78" customHeight="1" x14ac:dyDescent="0.2">
      <c r="A9" s="25">
        <v>4</v>
      </c>
      <c r="B9" s="25"/>
      <c r="C9" s="26" t="s">
        <v>77</v>
      </c>
      <c r="D9" s="26"/>
      <c r="E9" s="27"/>
      <c r="F9" s="27"/>
      <c r="G9" s="27"/>
      <c r="H9" s="27"/>
      <c r="I9" s="27"/>
      <c r="J9" s="27"/>
      <c r="K9" s="27"/>
      <c r="L9" s="28" t="s">
        <v>70</v>
      </c>
      <c r="M9" s="25">
        <v>67</v>
      </c>
      <c r="O9" s="25">
        <v>4</v>
      </c>
      <c r="P9" s="25">
        <v>21</v>
      </c>
      <c r="Q9" s="26" t="s">
        <v>78</v>
      </c>
      <c r="R9" s="26" t="s">
        <v>76</v>
      </c>
      <c r="S9" s="27"/>
      <c r="T9" s="27"/>
      <c r="U9" s="27"/>
      <c r="V9" s="27"/>
      <c r="W9" s="27">
        <v>24</v>
      </c>
      <c r="X9" s="27">
        <v>3</v>
      </c>
      <c r="Y9" s="27">
        <f t="shared" si="0"/>
        <v>27</v>
      </c>
      <c r="Z9" s="28"/>
      <c r="AA9" s="25"/>
    </row>
    <row r="10" spans="1:27" ht="49.5" customHeight="1" x14ac:dyDescent="0.2">
      <c r="A10" s="25">
        <v>5</v>
      </c>
      <c r="B10" s="25"/>
      <c r="C10" s="26" t="s">
        <v>79</v>
      </c>
      <c r="D10" s="26"/>
      <c r="E10" s="27"/>
      <c r="F10" s="27"/>
      <c r="G10" s="27"/>
      <c r="H10" s="27"/>
      <c r="I10" s="27"/>
      <c r="J10" s="27"/>
      <c r="K10" s="27"/>
      <c r="L10" s="28" t="s">
        <v>70</v>
      </c>
      <c r="M10" s="25">
        <v>50</v>
      </c>
      <c r="O10" s="25">
        <v>5</v>
      </c>
      <c r="P10" s="25">
        <v>21</v>
      </c>
      <c r="Q10" s="26" t="s">
        <v>80</v>
      </c>
      <c r="R10" s="26" t="s">
        <v>81</v>
      </c>
      <c r="S10" s="27"/>
      <c r="T10" s="27"/>
      <c r="U10" s="27"/>
      <c r="V10" s="27"/>
      <c r="W10" s="27">
        <v>5</v>
      </c>
      <c r="X10" s="27">
        <v>21</v>
      </c>
      <c r="Y10" s="27">
        <f t="shared" si="0"/>
        <v>26</v>
      </c>
      <c r="Z10" s="28"/>
      <c r="AA10" s="25"/>
    </row>
    <row r="11" spans="1:27" ht="49.5" customHeight="1" x14ac:dyDescent="0.2">
      <c r="A11" s="25">
        <v>6</v>
      </c>
      <c r="B11" s="25"/>
      <c r="C11" s="26" t="s">
        <v>82</v>
      </c>
      <c r="D11" s="26"/>
      <c r="E11" s="27"/>
      <c r="F11" s="27"/>
      <c r="G11" s="27"/>
      <c r="H11" s="27"/>
      <c r="I11" s="27"/>
      <c r="J11" s="27"/>
      <c r="K11" s="27"/>
      <c r="L11" s="28" t="s">
        <v>70</v>
      </c>
      <c r="M11" s="25">
        <v>79</v>
      </c>
      <c r="O11" s="25">
        <v>6</v>
      </c>
      <c r="P11" s="25">
        <v>21</v>
      </c>
      <c r="Q11" s="26" t="s">
        <v>78</v>
      </c>
      <c r="R11" s="26" t="s">
        <v>83</v>
      </c>
      <c r="S11" s="27"/>
      <c r="T11" s="27"/>
      <c r="U11" s="27"/>
      <c r="V11" s="27"/>
      <c r="W11" s="27">
        <v>24</v>
      </c>
      <c r="X11" s="27">
        <v>3</v>
      </c>
      <c r="Y11" s="27">
        <f t="shared" si="0"/>
        <v>27</v>
      </c>
      <c r="Z11" s="28"/>
      <c r="AA11" s="25"/>
    </row>
    <row r="12" spans="1:27" ht="56.25" customHeight="1" x14ac:dyDescent="0.2">
      <c r="A12" s="25">
        <v>7</v>
      </c>
      <c r="B12" s="25"/>
      <c r="C12" s="26" t="s">
        <v>84</v>
      </c>
      <c r="D12" s="26"/>
      <c r="E12" s="27"/>
      <c r="F12" s="27"/>
      <c r="G12" s="27"/>
      <c r="H12" s="27"/>
      <c r="I12" s="27"/>
      <c r="J12" s="27"/>
      <c r="K12" s="27"/>
      <c r="L12" s="28" t="s">
        <v>70</v>
      </c>
      <c r="M12" s="25">
        <v>77</v>
      </c>
      <c r="O12" s="25">
        <v>7</v>
      </c>
      <c r="P12" s="25">
        <v>21</v>
      </c>
      <c r="Q12" s="26" t="s">
        <v>85</v>
      </c>
      <c r="R12" s="26" t="s">
        <v>11</v>
      </c>
      <c r="S12" s="27"/>
      <c r="T12" s="27"/>
      <c r="U12" s="27"/>
      <c r="V12" s="27"/>
      <c r="W12" s="27">
        <v>82</v>
      </c>
      <c r="X12" s="27">
        <v>67</v>
      </c>
      <c r="Y12" s="27">
        <f t="shared" si="0"/>
        <v>149</v>
      </c>
      <c r="Z12" s="28"/>
      <c r="AA12" s="25"/>
    </row>
    <row r="13" spans="1:27" ht="42.75" customHeight="1" x14ac:dyDescent="0.2">
      <c r="A13" s="25">
        <v>8</v>
      </c>
      <c r="B13" s="129" t="s">
        <v>86</v>
      </c>
      <c r="C13" s="130"/>
      <c r="D13" s="131"/>
      <c r="E13" s="35"/>
      <c r="F13" s="35"/>
      <c r="G13" s="35"/>
      <c r="H13" s="35"/>
      <c r="I13" s="35"/>
      <c r="J13" s="35"/>
      <c r="K13" s="35"/>
      <c r="L13" s="36" t="s">
        <v>87</v>
      </c>
      <c r="M13" s="24"/>
      <c r="O13" s="25">
        <v>8</v>
      </c>
      <c r="P13" s="25">
        <v>24</v>
      </c>
      <c r="Q13" s="26" t="s">
        <v>88</v>
      </c>
      <c r="R13" s="26" t="s">
        <v>22</v>
      </c>
      <c r="S13" s="27"/>
      <c r="T13" s="27"/>
      <c r="U13" s="27"/>
      <c r="V13" s="27"/>
      <c r="W13" s="27">
        <v>400</v>
      </c>
      <c r="X13" s="27">
        <v>20</v>
      </c>
      <c r="Y13" s="27">
        <f t="shared" si="0"/>
        <v>420</v>
      </c>
      <c r="Z13" s="28"/>
      <c r="AA13" s="25"/>
    </row>
    <row r="14" spans="1:27" ht="42" customHeight="1" x14ac:dyDescent="0.2">
      <c r="A14" s="25">
        <v>9</v>
      </c>
      <c r="B14" s="132"/>
      <c r="C14" s="133"/>
      <c r="D14" s="134"/>
      <c r="E14" s="35"/>
      <c r="F14" s="35"/>
      <c r="G14" s="35"/>
      <c r="H14" s="35"/>
      <c r="I14" s="35"/>
      <c r="J14" s="35"/>
      <c r="K14" s="35"/>
      <c r="L14" s="36" t="s">
        <v>89</v>
      </c>
      <c r="M14" s="24"/>
      <c r="O14" s="25">
        <v>9</v>
      </c>
      <c r="P14" s="25">
        <v>24</v>
      </c>
      <c r="Q14" s="26" t="s">
        <v>90</v>
      </c>
      <c r="R14" s="26" t="s">
        <v>83</v>
      </c>
      <c r="S14" s="27"/>
      <c r="T14" s="27"/>
      <c r="U14" s="27"/>
      <c r="V14" s="27"/>
      <c r="W14" s="27">
        <v>200</v>
      </c>
      <c r="X14" s="27">
        <v>2</v>
      </c>
      <c r="Y14" s="27">
        <f t="shared" si="0"/>
        <v>202</v>
      </c>
      <c r="Z14" s="28"/>
      <c r="AA14" s="25"/>
    </row>
    <row r="15" spans="1:27" ht="45.75" customHeight="1" x14ac:dyDescent="0.2">
      <c r="A15" s="25">
        <v>10</v>
      </c>
      <c r="B15" s="135"/>
      <c r="C15" s="136"/>
      <c r="D15" s="137"/>
      <c r="E15" s="35"/>
      <c r="F15" s="35"/>
      <c r="G15" s="35"/>
      <c r="H15" s="35"/>
      <c r="I15" s="35"/>
      <c r="J15" s="35"/>
      <c r="K15" s="35"/>
      <c r="L15" s="36" t="s">
        <v>30</v>
      </c>
      <c r="M15" s="24"/>
      <c r="O15" s="25">
        <v>10</v>
      </c>
      <c r="P15" s="25">
        <v>24</v>
      </c>
      <c r="Q15" s="26" t="s">
        <v>88</v>
      </c>
      <c r="R15" s="26" t="s">
        <v>11</v>
      </c>
      <c r="S15" s="27"/>
      <c r="T15" s="27"/>
      <c r="U15" s="27"/>
      <c r="V15" s="27"/>
      <c r="W15" s="27">
        <v>400</v>
      </c>
      <c r="X15" s="27">
        <v>20</v>
      </c>
      <c r="Y15" s="27">
        <f t="shared" si="0"/>
        <v>420</v>
      </c>
      <c r="Z15" s="28"/>
      <c r="AA15" s="25"/>
    </row>
    <row r="16" spans="1:27" ht="38.25" x14ac:dyDescent="0.2">
      <c r="A16" s="126" t="s">
        <v>64</v>
      </c>
      <c r="B16" s="127"/>
      <c r="C16" s="127"/>
      <c r="D16" s="128"/>
      <c r="E16" s="27">
        <f t="shared" ref="E16:K16" si="1">SUM(E6:E12)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121">
        <f t="shared" si="1"/>
        <v>0</v>
      </c>
      <c r="L16" s="121"/>
      <c r="M16" s="122">
        <f>SUM(M6:M12)</f>
        <v>449</v>
      </c>
      <c r="O16" s="25">
        <v>11</v>
      </c>
      <c r="P16" s="25">
        <v>25</v>
      </c>
      <c r="Q16" s="26" t="s">
        <v>91</v>
      </c>
      <c r="R16" s="26" t="s">
        <v>92</v>
      </c>
      <c r="S16" s="27"/>
      <c r="T16" s="27"/>
      <c r="U16" s="27"/>
      <c r="V16" s="27"/>
      <c r="W16" s="27">
        <v>20</v>
      </c>
      <c r="X16" s="27">
        <v>18</v>
      </c>
      <c r="Y16" s="27">
        <f t="shared" si="0"/>
        <v>38</v>
      </c>
      <c r="Z16" s="28"/>
      <c r="AA16" s="25"/>
    </row>
    <row r="17" spans="1:27" ht="57" customHeight="1" x14ac:dyDescent="0.2">
      <c r="A17" s="115" t="s">
        <v>93</v>
      </c>
      <c r="B17" s="116"/>
      <c r="C17" s="116"/>
      <c r="D17" s="116"/>
      <c r="E17" s="116"/>
      <c r="F17" s="116"/>
      <c r="G17" s="116"/>
      <c r="H17" s="116"/>
      <c r="I17" s="116"/>
      <c r="J17" s="117"/>
      <c r="K17" s="122"/>
      <c r="L17" s="122"/>
      <c r="M17" s="122"/>
      <c r="O17" s="25">
        <v>12</v>
      </c>
      <c r="P17" s="25">
        <v>27</v>
      </c>
      <c r="Q17" s="26" t="s">
        <v>94</v>
      </c>
      <c r="R17" s="26" t="s">
        <v>83</v>
      </c>
      <c r="S17" s="27"/>
      <c r="T17" s="27"/>
      <c r="U17" s="27"/>
      <c r="V17" s="27"/>
      <c r="W17" s="27">
        <v>35</v>
      </c>
      <c r="X17" s="27">
        <v>37</v>
      </c>
      <c r="Y17" s="27">
        <f t="shared" si="0"/>
        <v>72</v>
      </c>
      <c r="Z17" s="28"/>
      <c r="AA17" s="25"/>
    </row>
    <row r="18" spans="1:27" ht="49.5" customHeight="1" x14ac:dyDescent="0.2">
      <c r="O18" s="25">
        <v>13</v>
      </c>
      <c r="P18" s="25">
        <v>27</v>
      </c>
      <c r="Q18" s="26" t="s">
        <v>94</v>
      </c>
      <c r="R18" s="26" t="s">
        <v>76</v>
      </c>
      <c r="S18" s="27"/>
      <c r="T18" s="27"/>
      <c r="U18" s="27"/>
      <c r="V18" s="27"/>
      <c r="W18" s="27">
        <v>35</v>
      </c>
      <c r="X18" s="27">
        <v>37</v>
      </c>
      <c r="Y18" s="27">
        <f t="shared" si="0"/>
        <v>72</v>
      </c>
      <c r="Z18" s="28"/>
      <c r="AA18" s="25"/>
    </row>
    <row r="19" spans="1:27" ht="45.75" customHeight="1" x14ac:dyDescent="0.2">
      <c r="O19" s="25">
        <v>14</v>
      </c>
      <c r="P19" s="25">
        <v>27</v>
      </c>
      <c r="Q19" s="26" t="s">
        <v>94</v>
      </c>
      <c r="R19" s="26" t="s">
        <v>95</v>
      </c>
      <c r="S19" s="27"/>
      <c r="T19" s="27"/>
      <c r="U19" s="27"/>
      <c r="V19" s="27"/>
      <c r="W19" s="27">
        <v>35</v>
      </c>
      <c r="X19" s="27">
        <v>37</v>
      </c>
      <c r="Y19" s="27">
        <f t="shared" si="0"/>
        <v>72</v>
      </c>
      <c r="Z19" s="28"/>
      <c r="AA19" s="25"/>
    </row>
    <row r="20" spans="1:27" ht="51" customHeight="1" x14ac:dyDescent="0.2">
      <c r="O20" s="25">
        <v>15</v>
      </c>
      <c r="P20" s="25">
        <v>27</v>
      </c>
      <c r="Q20" s="26" t="s">
        <v>94</v>
      </c>
      <c r="R20" s="26" t="s">
        <v>11</v>
      </c>
      <c r="S20" s="27"/>
      <c r="T20" s="27"/>
      <c r="U20" s="27"/>
      <c r="V20" s="27"/>
      <c r="W20" s="27">
        <v>35</v>
      </c>
      <c r="X20" s="27">
        <v>37</v>
      </c>
      <c r="Y20" s="27">
        <f t="shared" si="0"/>
        <v>72</v>
      </c>
      <c r="Z20" s="28"/>
      <c r="AA20" s="25"/>
    </row>
    <row r="21" spans="1:27" x14ac:dyDescent="0.2">
      <c r="O21" s="126" t="s">
        <v>64</v>
      </c>
      <c r="P21" s="127"/>
      <c r="Q21" s="127"/>
      <c r="R21" s="128"/>
      <c r="S21" s="31">
        <f>SUM(S6:S19)</f>
        <v>0</v>
      </c>
      <c r="T21" s="31">
        <f>SUM(T6:T19)</f>
        <v>0</v>
      </c>
      <c r="U21" s="31">
        <f>SUM(U6:U19)</f>
        <v>0</v>
      </c>
      <c r="V21" s="31">
        <f>SUM(V6:V19)</f>
        <v>0</v>
      </c>
      <c r="W21" s="31">
        <f>SUM(W6:W20)</f>
        <v>1302</v>
      </c>
      <c r="X21" s="31">
        <f>SUM(X6:X20)</f>
        <v>310</v>
      </c>
      <c r="Y21" s="113">
        <f>SUM(Y6:Y20)</f>
        <v>1612</v>
      </c>
      <c r="Z21" s="113">
        <v>0</v>
      </c>
      <c r="AA21" s="114">
        <v>0</v>
      </c>
    </row>
    <row r="22" spans="1:27" x14ac:dyDescent="0.2">
      <c r="O22" s="115" t="s">
        <v>93</v>
      </c>
      <c r="P22" s="116"/>
      <c r="Q22" s="116"/>
      <c r="R22" s="116"/>
      <c r="S22" s="116"/>
      <c r="T22" s="116"/>
      <c r="U22" s="116"/>
      <c r="V22" s="116"/>
      <c r="W22" s="116"/>
      <c r="X22" s="117"/>
      <c r="Y22" s="114"/>
      <c r="Z22" s="114"/>
      <c r="AA22" s="114"/>
    </row>
    <row r="23" spans="1:27" x14ac:dyDescent="0.2"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  <c r="Z23" s="34"/>
      <c r="AA23" s="34"/>
    </row>
  </sheetData>
  <autoFilter ref="O4:AA22">
    <filterColumn colId="6" showButton="0"/>
  </autoFilter>
  <mergeCells count="41">
    <mergeCell ref="O21:R21"/>
    <mergeCell ref="Y21:Y22"/>
    <mergeCell ref="Z21:Z22"/>
    <mergeCell ref="AA21:AA22"/>
    <mergeCell ref="O22:X22"/>
    <mergeCell ref="B13:D15"/>
    <mergeCell ref="A16:D16"/>
    <mergeCell ref="K16:K17"/>
    <mergeCell ref="L16:L17"/>
    <mergeCell ref="M16:M17"/>
    <mergeCell ref="A17:J17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1:M1"/>
    <mergeCell ref="O1:AA1"/>
    <mergeCell ref="A2:M2"/>
    <mergeCell ref="O2:AA2"/>
    <mergeCell ref="A3:M3"/>
    <mergeCell ref="O3:AA3"/>
  </mergeCells>
  <printOptions horizontalCentered="1"/>
  <pageMargins left="0.70866141732283472" right="0.70866141732283472" top="0.94488188976377963" bottom="0.74803149606299213" header="0.31496062992125984" footer="0.31496062992125984"/>
  <pageSetup scale="6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1" manualBreakCount="1">
    <brk id="17" min="14" max="2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view="pageBreakPreview" topLeftCell="A7" zoomScaleNormal="90" zoomScaleSheetLayoutView="100" workbookViewId="0">
      <selection activeCell="D12" sqref="D12"/>
    </sheetView>
  </sheetViews>
  <sheetFormatPr baseColWidth="10" defaultRowHeight="12.75" x14ac:dyDescent="0.2"/>
  <cols>
    <col min="1" max="1" width="7.42578125" style="23" customWidth="1"/>
    <col min="2" max="2" width="14.7109375" style="23" bestFit="1" customWidth="1"/>
    <col min="3" max="8" width="11.42578125" style="23"/>
    <col min="9" max="9" width="10" style="23" customWidth="1"/>
    <col min="10" max="10" width="10.7109375" style="23" customWidth="1"/>
    <col min="11" max="11" width="10" style="23" customWidth="1"/>
    <col min="12" max="16" width="19.42578125" style="23" customWidth="1"/>
    <col min="17" max="17" width="9.5703125" style="23" customWidth="1"/>
    <col min="18" max="20" width="11.42578125" style="23"/>
    <col min="21" max="21" width="18.85546875" style="23" customWidth="1"/>
    <col min="22" max="22" width="15.28515625" style="23" customWidth="1"/>
    <col min="23" max="16384" width="11.42578125" style="23"/>
  </cols>
  <sheetData>
    <row r="1" spans="1:31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S1" s="109" t="s">
        <v>45</v>
      </c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S2" s="109" t="s">
        <v>47</v>
      </c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ht="15" customHeight="1" x14ac:dyDescent="0.2">
      <c r="A3" s="110" t="s">
        <v>96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S3" s="110" t="s">
        <v>97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ht="35.25" customHeight="1" x14ac:dyDescent="0.2">
      <c r="A4" s="138" t="s">
        <v>49</v>
      </c>
      <c r="B4" s="112" t="s">
        <v>98</v>
      </c>
      <c r="C4" s="123" t="s">
        <v>14</v>
      </c>
      <c r="D4" s="125"/>
      <c r="E4" s="140" t="s">
        <v>18</v>
      </c>
      <c r="F4" s="140"/>
      <c r="G4" s="140"/>
      <c r="H4" s="140"/>
      <c r="I4" s="140"/>
      <c r="J4" s="141" t="s">
        <v>60</v>
      </c>
      <c r="K4" s="37" t="s">
        <v>99</v>
      </c>
      <c r="L4" s="142" t="s">
        <v>15</v>
      </c>
      <c r="M4" s="143"/>
      <c r="N4" s="143"/>
      <c r="O4" s="143"/>
      <c r="P4" s="144"/>
      <c r="Q4" s="148" t="s">
        <v>60</v>
      </c>
      <c r="S4" s="112" t="s">
        <v>49</v>
      </c>
      <c r="T4" s="112" t="s">
        <v>50</v>
      </c>
      <c r="U4" s="112" t="s">
        <v>51</v>
      </c>
      <c r="V4" s="112" t="s">
        <v>52</v>
      </c>
      <c r="W4" s="112" t="s">
        <v>53</v>
      </c>
      <c r="X4" s="112" t="s">
        <v>54</v>
      </c>
      <c r="Y4" s="112" t="s">
        <v>55</v>
      </c>
      <c r="Z4" s="112"/>
      <c r="AA4" s="112" t="s">
        <v>56</v>
      </c>
      <c r="AB4" s="112" t="s">
        <v>57</v>
      </c>
      <c r="AC4" s="111" t="s">
        <v>58</v>
      </c>
      <c r="AD4" s="111" t="s">
        <v>59</v>
      </c>
      <c r="AE4" s="111" t="s">
        <v>60</v>
      </c>
    </row>
    <row r="5" spans="1:31" ht="49.5" customHeight="1" x14ac:dyDescent="0.2">
      <c r="A5" s="139"/>
      <c r="B5" s="112"/>
      <c r="C5" s="38" t="s">
        <v>100</v>
      </c>
      <c r="D5" s="38" t="s">
        <v>32</v>
      </c>
      <c r="E5" s="39" t="s">
        <v>43</v>
      </c>
      <c r="F5" s="39" t="s">
        <v>11</v>
      </c>
      <c r="G5" s="39" t="s">
        <v>101</v>
      </c>
      <c r="H5" s="39" t="s">
        <v>102</v>
      </c>
      <c r="I5" s="39" t="s">
        <v>8</v>
      </c>
      <c r="J5" s="141"/>
      <c r="K5" s="37" t="s">
        <v>8</v>
      </c>
      <c r="L5" s="145"/>
      <c r="M5" s="146"/>
      <c r="N5" s="146"/>
      <c r="O5" s="146"/>
      <c r="P5" s="147"/>
      <c r="Q5" s="148"/>
      <c r="S5" s="112"/>
      <c r="T5" s="112"/>
      <c r="U5" s="112"/>
      <c r="V5" s="112"/>
      <c r="W5" s="112"/>
      <c r="X5" s="112"/>
      <c r="Y5" s="24" t="s">
        <v>53</v>
      </c>
      <c r="Z5" s="24" t="s">
        <v>54</v>
      </c>
      <c r="AA5" s="112"/>
      <c r="AB5" s="112"/>
      <c r="AC5" s="111"/>
      <c r="AD5" s="111"/>
      <c r="AE5" s="111"/>
    </row>
    <row r="6" spans="1:31" ht="58.5" customHeight="1" x14ac:dyDescent="0.2">
      <c r="A6" s="25">
        <v>1</v>
      </c>
      <c r="B6" s="26" t="s">
        <v>43</v>
      </c>
      <c r="C6" s="28" t="s">
        <v>103</v>
      </c>
      <c r="D6" s="28" t="s">
        <v>104</v>
      </c>
      <c r="E6" s="40" t="s">
        <v>104</v>
      </c>
      <c r="F6" s="40" t="s">
        <v>104</v>
      </c>
      <c r="G6" s="40" t="s">
        <v>104</v>
      </c>
      <c r="H6" s="40" t="s">
        <v>104</v>
      </c>
      <c r="I6" s="40" t="s">
        <v>104</v>
      </c>
      <c r="J6" s="41">
        <v>250</v>
      </c>
      <c r="K6" s="42">
        <v>100</v>
      </c>
      <c r="L6" s="43" t="s">
        <v>103</v>
      </c>
      <c r="M6" s="43" t="s">
        <v>105</v>
      </c>
      <c r="N6" s="43" t="s">
        <v>106</v>
      </c>
      <c r="O6" s="43" t="s">
        <v>107</v>
      </c>
      <c r="P6" s="43" t="s">
        <v>108</v>
      </c>
      <c r="Q6" s="44">
        <v>250</v>
      </c>
      <c r="S6" s="25">
        <v>1</v>
      </c>
      <c r="T6" s="25">
        <v>3</v>
      </c>
      <c r="U6" s="26" t="s">
        <v>109</v>
      </c>
      <c r="V6" s="26" t="s">
        <v>83</v>
      </c>
      <c r="W6" s="27"/>
      <c r="X6" s="27"/>
      <c r="Y6" s="27"/>
      <c r="Z6" s="27"/>
      <c r="AA6" s="27">
        <v>16</v>
      </c>
      <c r="AB6" s="27">
        <v>19</v>
      </c>
      <c r="AC6" s="27">
        <f>SUM(W6:AB6)</f>
        <v>35</v>
      </c>
      <c r="AD6" s="28"/>
      <c r="AE6" s="25"/>
    </row>
    <row r="7" spans="1:31" ht="64.5" customHeight="1" x14ac:dyDescent="0.2">
      <c r="A7" s="25">
        <v>2</v>
      </c>
      <c r="B7" s="26" t="s">
        <v>110</v>
      </c>
      <c r="C7" s="28" t="s">
        <v>111</v>
      </c>
      <c r="D7" s="28" t="s">
        <v>112</v>
      </c>
      <c r="E7" s="40" t="s">
        <v>112</v>
      </c>
      <c r="F7" s="40" t="s">
        <v>112</v>
      </c>
      <c r="G7" s="41"/>
      <c r="H7" s="41"/>
      <c r="I7" s="41"/>
      <c r="J7" s="41">
        <v>200</v>
      </c>
      <c r="K7" s="42"/>
      <c r="L7" s="43" t="s">
        <v>111</v>
      </c>
      <c r="M7" s="43" t="s">
        <v>113</v>
      </c>
      <c r="N7" s="43" t="s">
        <v>114</v>
      </c>
      <c r="O7" s="43" t="s">
        <v>115</v>
      </c>
      <c r="P7" s="43" t="s">
        <v>116</v>
      </c>
      <c r="Q7" s="44">
        <v>500</v>
      </c>
      <c r="S7" s="25">
        <v>2</v>
      </c>
      <c r="T7" s="25">
        <v>3</v>
      </c>
      <c r="U7" s="26" t="s">
        <v>109</v>
      </c>
      <c r="V7" s="26" t="s">
        <v>76</v>
      </c>
      <c r="W7" s="27"/>
      <c r="X7" s="27"/>
      <c r="Y7" s="27"/>
      <c r="Z7" s="27"/>
      <c r="AA7" s="27">
        <v>16</v>
      </c>
      <c r="AB7" s="27">
        <v>19</v>
      </c>
      <c r="AC7" s="27">
        <f>SUM(W7:AB7)</f>
        <v>35</v>
      </c>
      <c r="AD7" s="28"/>
      <c r="AE7" s="25"/>
    </row>
    <row r="8" spans="1:31" ht="67.5" customHeight="1" x14ac:dyDescent="0.2">
      <c r="A8" s="25">
        <v>3</v>
      </c>
      <c r="B8" s="26" t="s">
        <v>101</v>
      </c>
      <c r="C8" s="28" t="s">
        <v>117</v>
      </c>
      <c r="D8" s="28" t="s">
        <v>118</v>
      </c>
      <c r="E8" s="40" t="s">
        <v>118</v>
      </c>
      <c r="F8" s="40" t="s">
        <v>118</v>
      </c>
      <c r="G8" s="41"/>
      <c r="H8" s="41"/>
      <c r="I8" s="41"/>
      <c r="J8" s="41">
        <v>200</v>
      </c>
      <c r="K8" s="42"/>
      <c r="L8" s="43" t="s">
        <v>117</v>
      </c>
      <c r="M8" s="43" t="s">
        <v>119</v>
      </c>
      <c r="N8" s="43" t="s">
        <v>120</v>
      </c>
      <c r="O8" s="43" t="s">
        <v>121</v>
      </c>
      <c r="P8" s="43" t="s">
        <v>122</v>
      </c>
      <c r="Q8" s="44">
        <v>500</v>
      </c>
      <c r="S8" s="25">
        <v>3</v>
      </c>
      <c r="T8" s="25">
        <v>6</v>
      </c>
      <c r="U8" s="26" t="s">
        <v>123</v>
      </c>
      <c r="V8" s="26" t="s">
        <v>95</v>
      </c>
      <c r="W8" s="27"/>
      <c r="X8" s="27"/>
      <c r="Y8" s="27"/>
      <c r="Z8" s="27"/>
      <c r="AA8" s="27">
        <v>38</v>
      </c>
      <c r="AB8" s="27">
        <v>50</v>
      </c>
      <c r="AC8" s="27">
        <f t="shared" ref="AC8:AC29" si="0">SUM(AA8:AB8)</f>
        <v>88</v>
      </c>
      <c r="AD8" s="28"/>
      <c r="AE8" s="25"/>
    </row>
    <row r="9" spans="1:31" ht="48" customHeight="1" x14ac:dyDescent="0.2">
      <c r="A9" s="25">
        <v>4</v>
      </c>
      <c r="B9" s="26" t="s">
        <v>124</v>
      </c>
      <c r="C9" s="28" t="s">
        <v>125</v>
      </c>
      <c r="D9" s="28" t="s">
        <v>34</v>
      </c>
      <c r="E9" s="40" t="s">
        <v>34</v>
      </c>
      <c r="F9" s="40" t="s">
        <v>34</v>
      </c>
      <c r="G9" s="41"/>
      <c r="H9" s="41"/>
      <c r="I9" s="41"/>
      <c r="J9" s="41">
        <v>100</v>
      </c>
      <c r="K9" s="42"/>
      <c r="L9" s="43" t="s">
        <v>125</v>
      </c>
      <c r="M9" s="43" t="s">
        <v>126</v>
      </c>
      <c r="N9" s="43" t="s">
        <v>127</v>
      </c>
      <c r="O9" s="43" t="s">
        <v>128</v>
      </c>
      <c r="P9" s="43" t="s">
        <v>129</v>
      </c>
      <c r="Q9" s="44">
        <v>250</v>
      </c>
      <c r="S9" s="25">
        <v>4</v>
      </c>
      <c r="T9" s="25">
        <v>6</v>
      </c>
      <c r="U9" s="26" t="s">
        <v>123</v>
      </c>
      <c r="V9" s="26" t="s">
        <v>83</v>
      </c>
      <c r="W9" s="27"/>
      <c r="X9" s="27"/>
      <c r="Y9" s="27"/>
      <c r="Z9" s="27"/>
      <c r="AA9" s="27">
        <v>38</v>
      </c>
      <c r="AB9" s="27">
        <v>50</v>
      </c>
      <c r="AC9" s="27">
        <f t="shared" si="0"/>
        <v>88</v>
      </c>
      <c r="AD9" s="28"/>
      <c r="AE9" s="25"/>
    </row>
    <row r="10" spans="1:31" ht="65.25" customHeight="1" x14ac:dyDescent="0.2">
      <c r="A10" s="25">
        <v>5</v>
      </c>
      <c r="B10" s="26" t="s">
        <v>130</v>
      </c>
      <c r="C10" s="28" t="s">
        <v>131</v>
      </c>
      <c r="D10" s="28" t="s">
        <v>132</v>
      </c>
      <c r="E10" s="40" t="s">
        <v>132</v>
      </c>
      <c r="F10" s="40" t="s">
        <v>132</v>
      </c>
      <c r="G10" s="41"/>
      <c r="H10" s="41"/>
      <c r="I10" s="41"/>
      <c r="J10" s="41">
        <v>100</v>
      </c>
      <c r="K10" s="42"/>
      <c r="L10" s="43" t="s">
        <v>131</v>
      </c>
      <c r="M10" s="43" t="s">
        <v>133</v>
      </c>
      <c r="N10" s="43" t="s">
        <v>134</v>
      </c>
      <c r="O10" s="43" t="s">
        <v>135</v>
      </c>
      <c r="P10" s="43" t="s">
        <v>136</v>
      </c>
      <c r="Q10" s="44">
        <v>250</v>
      </c>
      <c r="S10" s="25">
        <v>5</v>
      </c>
      <c r="T10" s="25">
        <v>6</v>
      </c>
      <c r="U10" s="26" t="s">
        <v>123</v>
      </c>
      <c r="V10" s="26" t="s">
        <v>11</v>
      </c>
      <c r="W10" s="27"/>
      <c r="X10" s="27"/>
      <c r="Y10" s="27"/>
      <c r="Z10" s="27"/>
      <c r="AA10" s="27">
        <v>38</v>
      </c>
      <c r="AB10" s="27">
        <v>50</v>
      </c>
      <c r="AC10" s="27">
        <f t="shared" si="0"/>
        <v>88</v>
      </c>
      <c r="AD10" s="28"/>
      <c r="AE10" s="25"/>
    </row>
    <row r="11" spans="1:31" ht="55.5" customHeight="1" x14ac:dyDescent="0.2">
      <c r="A11" s="25">
        <v>6</v>
      </c>
      <c r="B11" s="26" t="s">
        <v>137</v>
      </c>
      <c r="C11" s="28" t="s">
        <v>138</v>
      </c>
      <c r="D11" s="28" t="s">
        <v>10</v>
      </c>
      <c r="E11" s="40" t="s">
        <v>10</v>
      </c>
      <c r="F11" s="40" t="s">
        <v>10</v>
      </c>
      <c r="G11" s="41"/>
      <c r="H11" s="41"/>
      <c r="I11" s="41"/>
      <c r="J11" s="41">
        <v>100</v>
      </c>
      <c r="K11" s="42"/>
      <c r="L11" s="43" t="s">
        <v>138</v>
      </c>
      <c r="M11" s="43" t="s">
        <v>139</v>
      </c>
      <c r="N11" s="43" t="s">
        <v>140</v>
      </c>
      <c r="O11" s="43" t="s">
        <v>141</v>
      </c>
      <c r="P11" s="43" t="s">
        <v>142</v>
      </c>
      <c r="Q11" s="44">
        <v>250</v>
      </c>
      <c r="S11" s="25">
        <v>6</v>
      </c>
      <c r="T11" s="25">
        <v>8</v>
      </c>
      <c r="U11" s="26" t="s">
        <v>143</v>
      </c>
      <c r="V11" s="26" t="s">
        <v>83</v>
      </c>
      <c r="W11" s="27"/>
      <c r="X11" s="27"/>
      <c r="Y11" s="27"/>
      <c r="Z11" s="27"/>
      <c r="AA11" s="27">
        <v>66</v>
      </c>
      <c r="AB11" s="27">
        <v>24</v>
      </c>
      <c r="AC11" s="27">
        <f t="shared" si="0"/>
        <v>90</v>
      </c>
      <c r="AD11" s="28"/>
      <c r="AE11" s="25"/>
    </row>
    <row r="12" spans="1:31" ht="54.75" customHeight="1" x14ac:dyDescent="0.2">
      <c r="A12" s="25">
        <v>7</v>
      </c>
      <c r="B12" s="26" t="s">
        <v>102</v>
      </c>
      <c r="C12" s="28" t="s">
        <v>144</v>
      </c>
      <c r="D12" s="28" t="s">
        <v>35</v>
      </c>
      <c r="E12" s="40" t="s">
        <v>35</v>
      </c>
      <c r="F12" s="40" t="s">
        <v>35</v>
      </c>
      <c r="G12" s="41"/>
      <c r="H12" s="41"/>
      <c r="I12" s="41"/>
      <c r="J12" s="41">
        <v>100</v>
      </c>
      <c r="K12" s="42"/>
      <c r="L12" s="43" t="s">
        <v>144</v>
      </c>
      <c r="M12" s="43" t="s">
        <v>145</v>
      </c>
      <c r="N12" s="43" t="s">
        <v>146</v>
      </c>
      <c r="O12" s="43" t="s">
        <v>147</v>
      </c>
      <c r="P12" s="43" t="s">
        <v>148</v>
      </c>
      <c r="Q12" s="44">
        <v>250</v>
      </c>
      <c r="S12" s="25">
        <v>7</v>
      </c>
      <c r="T12" s="25">
        <v>8</v>
      </c>
      <c r="U12" s="26" t="s">
        <v>149</v>
      </c>
      <c r="V12" s="26" t="s">
        <v>83</v>
      </c>
      <c r="W12" s="27"/>
      <c r="X12" s="27"/>
      <c r="Y12" s="27"/>
      <c r="Z12" s="27"/>
      <c r="AA12" s="27">
        <v>350</v>
      </c>
      <c r="AB12" s="27">
        <v>5</v>
      </c>
      <c r="AC12" s="27">
        <f t="shared" si="0"/>
        <v>355</v>
      </c>
      <c r="AD12" s="28"/>
      <c r="AE12" s="25"/>
    </row>
    <row r="13" spans="1:31" ht="47.25" customHeight="1" x14ac:dyDescent="0.2">
      <c r="A13" s="129" t="s">
        <v>64</v>
      </c>
      <c r="B13" s="130"/>
      <c r="C13" s="27">
        <v>350</v>
      </c>
      <c r="D13" s="27">
        <v>400</v>
      </c>
      <c r="E13" s="27">
        <v>450</v>
      </c>
      <c r="F13" s="27">
        <v>450</v>
      </c>
      <c r="G13" s="27">
        <v>50</v>
      </c>
      <c r="H13" s="27">
        <v>50</v>
      </c>
      <c r="I13" s="27">
        <v>50</v>
      </c>
      <c r="J13" s="113">
        <f>SUM(J6:J12)</f>
        <v>1050</v>
      </c>
      <c r="K13" s="113">
        <f>SUM(K6:K12)</f>
        <v>100</v>
      </c>
      <c r="L13" s="121">
        <v>450</v>
      </c>
      <c r="M13" s="121">
        <v>450</v>
      </c>
      <c r="N13" s="121">
        <v>450</v>
      </c>
      <c r="O13" s="121">
        <v>450</v>
      </c>
      <c r="P13" s="121">
        <v>450</v>
      </c>
      <c r="Q13" s="113">
        <f>SUM(Q6:Q12)</f>
        <v>2250</v>
      </c>
      <c r="S13" s="25">
        <v>8</v>
      </c>
      <c r="T13" s="25">
        <v>8</v>
      </c>
      <c r="U13" s="26" t="s">
        <v>143</v>
      </c>
      <c r="V13" s="26" t="s">
        <v>76</v>
      </c>
      <c r="W13" s="27"/>
      <c r="X13" s="27"/>
      <c r="Y13" s="27"/>
      <c r="Z13" s="27"/>
      <c r="AA13" s="27">
        <v>66</v>
      </c>
      <c r="AB13" s="27">
        <v>24</v>
      </c>
      <c r="AC13" s="27">
        <f t="shared" si="0"/>
        <v>90</v>
      </c>
      <c r="AD13" s="28"/>
      <c r="AE13" s="25"/>
    </row>
    <row r="14" spans="1:31" ht="35.25" customHeight="1" x14ac:dyDescent="0.2">
      <c r="A14" s="135"/>
      <c r="B14" s="136"/>
      <c r="C14" s="113">
        <f>SUM(C13,D13)</f>
        <v>750</v>
      </c>
      <c r="D14" s="113"/>
      <c r="E14" s="45"/>
      <c r="F14" s="45"/>
      <c r="G14" s="45"/>
      <c r="H14" s="45"/>
      <c r="I14" s="46"/>
      <c r="J14" s="113"/>
      <c r="K14" s="113"/>
      <c r="L14" s="121"/>
      <c r="M14" s="121"/>
      <c r="N14" s="121"/>
      <c r="O14" s="121"/>
      <c r="P14" s="121"/>
      <c r="Q14" s="113"/>
      <c r="S14" s="25">
        <v>9</v>
      </c>
      <c r="T14" s="25">
        <v>8</v>
      </c>
      <c r="U14" s="26" t="s">
        <v>149</v>
      </c>
      <c r="V14" s="26" t="s">
        <v>66</v>
      </c>
      <c r="W14" s="27"/>
      <c r="X14" s="27"/>
      <c r="Y14" s="27"/>
      <c r="Z14" s="27"/>
      <c r="AA14" s="27">
        <v>350</v>
      </c>
      <c r="AB14" s="27">
        <v>5</v>
      </c>
      <c r="AC14" s="27">
        <f t="shared" si="0"/>
        <v>355</v>
      </c>
      <c r="AD14" s="28"/>
      <c r="AE14" s="25"/>
    </row>
    <row r="15" spans="1:31" ht="42" customHeight="1" x14ac:dyDescent="0.2">
      <c r="A15" s="115" t="s">
        <v>93</v>
      </c>
      <c r="B15" s="116"/>
      <c r="C15" s="116"/>
      <c r="D15" s="116"/>
      <c r="E15" s="116"/>
      <c r="F15" s="116"/>
      <c r="G15" s="116"/>
      <c r="H15" s="149">
        <f>SUM(C14,J13,K13,Q13)</f>
        <v>4150</v>
      </c>
      <c r="I15" s="150"/>
      <c r="J15" s="114"/>
      <c r="K15" s="114"/>
      <c r="L15" s="122"/>
      <c r="M15" s="122"/>
      <c r="N15" s="122"/>
      <c r="O15" s="122"/>
      <c r="P15" s="122"/>
      <c r="Q15" s="114"/>
      <c r="S15" s="25">
        <v>10</v>
      </c>
      <c r="T15" s="25">
        <v>8</v>
      </c>
      <c r="U15" s="26" t="s">
        <v>150</v>
      </c>
      <c r="V15" s="26" t="s">
        <v>43</v>
      </c>
      <c r="W15" s="27"/>
      <c r="X15" s="27"/>
      <c r="Y15" s="27"/>
      <c r="Z15" s="27"/>
      <c r="AA15" s="27">
        <v>65</v>
      </c>
      <c r="AB15" s="27">
        <v>3</v>
      </c>
      <c r="AC15" s="27">
        <f t="shared" si="0"/>
        <v>68</v>
      </c>
      <c r="AD15" s="28"/>
      <c r="AE15" s="25"/>
    </row>
    <row r="16" spans="1:31" ht="25.5" x14ac:dyDescent="0.2">
      <c r="S16" s="25">
        <v>11</v>
      </c>
      <c r="T16" s="25">
        <v>8</v>
      </c>
      <c r="U16" s="26" t="s">
        <v>151</v>
      </c>
      <c r="V16" s="26" t="s">
        <v>22</v>
      </c>
      <c r="W16" s="27"/>
      <c r="X16" s="27"/>
      <c r="Y16" s="27"/>
      <c r="Z16" s="27"/>
      <c r="AA16" s="27">
        <v>10</v>
      </c>
      <c r="AB16" s="27">
        <v>4</v>
      </c>
      <c r="AC16" s="27">
        <f t="shared" si="0"/>
        <v>14</v>
      </c>
      <c r="AD16" s="28"/>
      <c r="AE16" s="25"/>
    </row>
    <row r="17" spans="19:31" ht="38.25" x14ac:dyDescent="0.2">
      <c r="S17" s="25">
        <v>12</v>
      </c>
      <c r="T17" s="25">
        <v>8</v>
      </c>
      <c r="U17" s="26" t="s">
        <v>152</v>
      </c>
      <c r="V17" s="26" t="s">
        <v>83</v>
      </c>
      <c r="W17" s="27"/>
      <c r="X17" s="27"/>
      <c r="Y17" s="27"/>
      <c r="Z17" s="27"/>
      <c r="AA17" s="27">
        <v>10</v>
      </c>
      <c r="AB17" s="27">
        <v>10</v>
      </c>
      <c r="AC17" s="27">
        <f t="shared" si="0"/>
        <v>20</v>
      </c>
      <c r="AD17" s="28"/>
      <c r="AE17" s="25"/>
    </row>
    <row r="18" spans="19:31" ht="38.25" x14ac:dyDescent="0.2">
      <c r="S18" s="25">
        <v>13</v>
      </c>
      <c r="T18" s="25">
        <v>9</v>
      </c>
      <c r="U18" s="26" t="s">
        <v>123</v>
      </c>
      <c r="V18" s="26" t="s">
        <v>11</v>
      </c>
      <c r="W18" s="27"/>
      <c r="X18" s="27"/>
      <c r="Y18" s="27"/>
      <c r="Z18" s="27"/>
      <c r="AA18" s="27">
        <v>24</v>
      </c>
      <c r="AB18" s="27">
        <v>24</v>
      </c>
      <c r="AC18" s="27">
        <f t="shared" si="0"/>
        <v>48</v>
      </c>
      <c r="AD18" s="28"/>
      <c r="AE18" s="25"/>
    </row>
    <row r="19" spans="19:31" ht="38.25" x14ac:dyDescent="0.2">
      <c r="S19" s="25">
        <v>14</v>
      </c>
      <c r="T19" s="25">
        <v>9</v>
      </c>
      <c r="U19" s="26" t="s">
        <v>123</v>
      </c>
      <c r="V19" s="26" t="s">
        <v>95</v>
      </c>
      <c r="W19" s="27"/>
      <c r="X19" s="27"/>
      <c r="Y19" s="27"/>
      <c r="Z19" s="27"/>
      <c r="AA19" s="27">
        <v>24</v>
      </c>
      <c r="AB19" s="27">
        <v>24</v>
      </c>
      <c r="AC19" s="27">
        <f t="shared" si="0"/>
        <v>48</v>
      </c>
      <c r="AD19" s="28"/>
      <c r="AE19" s="25"/>
    </row>
    <row r="20" spans="19:31" ht="38.25" x14ac:dyDescent="0.2">
      <c r="S20" s="25">
        <v>15</v>
      </c>
      <c r="T20" s="25">
        <v>13</v>
      </c>
      <c r="U20" s="26" t="s">
        <v>153</v>
      </c>
      <c r="V20" s="26" t="s">
        <v>11</v>
      </c>
      <c r="W20" s="27"/>
      <c r="X20" s="27"/>
      <c r="Y20" s="27"/>
      <c r="Z20" s="27"/>
      <c r="AA20" s="27">
        <v>52</v>
      </c>
      <c r="AB20" s="27">
        <v>53</v>
      </c>
      <c r="AC20" s="27">
        <f t="shared" si="0"/>
        <v>105</v>
      </c>
      <c r="AD20" s="28"/>
      <c r="AE20" s="25"/>
    </row>
    <row r="21" spans="19:31" ht="38.25" x14ac:dyDescent="0.2">
      <c r="S21" s="25">
        <v>16</v>
      </c>
      <c r="T21" s="25">
        <v>13</v>
      </c>
      <c r="U21" s="26" t="s">
        <v>153</v>
      </c>
      <c r="V21" s="26" t="s">
        <v>76</v>
      </c>
      <c r="W21" s="27"/>
      <c r="X21" s="27"/>
      <c r="Y21" s="27"/>
      <c r="Z21" s="27"/>
      <c r="AA21" s="27">
        <v>52</v>
      </c>
      <c r="AB21" s="27">
        <v>53</v>
      </c>
      <c r="AC21" s="27">
        <f t="shared" si="0"/>
        <v>105</v>
      </c>
      <c r="AD21" s="28"/>
      <c r="AE21" s="25"/>
    </row>
    <row r="22" spans="19:31" ht="38.25" x14ac:dyDescent="0.2">
      <c r="S22" s="25">
        <v>17</v>
      </c>
      <c r="T22" s="25">
        <v>13</v>
      </c>
      <c r="U22" s="26" t="s">
        <v>153</v>
      </c>
      <c r="V22" s="26" t="s">
        <v>83</v>
      </c>
      <c r="W22" s="27"/>
      <c r="X22" s="27"/>
      <c r="Y22" s="27"/>
      <c r="Z22" s="27"/>
      <c r="AA22" s="27">
        <v>52</v>
      </c>
      <c r="AB22" s="27">
        <v>53</v>
      </c>
      <c r="AC22" s="27">
        <f t="shared" si="0"/>
        <v>105</v>
      </c>
      <c r="AD22" s="28"/>
      <c r="AE22" s="25"/>
    </row>
    <row r="23" spans="19:31" ht="38.25" x14ac:dyDescent="0.2">
      <c r="S23" s="25">
        <v>18</v>
      </c>
      <c r="T23" s="25">
        <v>13</v>
      </c>
      <c r="U23" s="26" t="s">
        <v>154</v>
      </c>
      <c r="V23" s="26" t="s">
        <v>11</v>
      </c>
      <c r="W23" s="27"/>
      <c r="X23" s="27"/>
      <c r="Y23" s="27"/>
      <c r="Z23" s="27"/>
      <c r="AA23" s="27">
        <v>0</v>
      </c>
      <c r="AB23" s="27">
        <v>37</v>
      </c>
      <c r="AC23" s="27">
        <f t="shared" si="0"/>
        <v>37</v>
      </c>
      <c r="AD23" s="28"/>
      <c r="AE23" s="25"/>
    </row>
    <row r="24" spans="19:31" ht="38.25" x14ac:dyDescent="0.2">
      <c r="S24" s="25">
        <v>19</v>
      </c>
      <c r="T24" s="25">
        <v>13</v>
      </c>
      <c r="U24" s="26" t="s">
        <v>154</v>
      </c>
      <c r="V24" s="26" t="s">
        <v>83</v>
      </c>
      <c r="W24" s="27"/>
      <c r="X24" s="27"/>
      <c r="Y24" s="27"/>
      <c r="Z24" s="27"/>
      <c r="AA24" s="27">
        <v>0</v>
      </c>
      <c r="AB24" s="27">
        <v>37</v>
      </c>
      <c r="AC24" s="27">
        <f t="shared" si="0"/>
        <v>37</v>
      </c>
      <c r="AD24" s="28"/>
      <c r="AE24" s="25"/>
    </row>
    <row r="25" spans="19:31" ht="38.25" x14ac:dyDescent="0.2">
      <c r="S25" s="25">
        <v>20</v>
      </c>
      <c r="T25" s="25">
        <v>13</v>
      </c>
      <c r="U25" s="26" t="s">
        <v>154</v>
      </c>
      <c r="V25" s="26" t="s">
        <v>95</v>
      </c>
      <c r="W25" s="27"/>
      <c r="X25" s="27"/>
      <c r="Y25" s="27"/>
      <c r="Z25" s="27"/>
      <c r="AA25" s="27">
        <v>0</v>
      </c>
      <c r="AB25" s="27">
        <v>37</v>
      </c>
      <c r="AC25" s="27">
        <f t="shared" si="0"/>
        <v>37</v>
      </c>
      <c r="AD25" s="28"/>
      <c r="AE25" s="25"/>
    </row>
    <row r="26" spans="19:31" ht="38.25" x14ac:dyDescent="0.2">
      <c r="S26" s="25">
        <v>21</v>
      </c>
      <c r="T26" s="25">
        <v>16</v>
      </c>
      <c r="U26" s="26" t="s">
        <v>155</v>
      </c>
      <c r="V26" s="26" t="s">
        <v>66</v>
      </c>
      <c r="W26" s="27"/>
      <c r="X26" s="27"/>
      <c r="Y26" s="27"/>
      <c r="Z26" s="27"/>
      <c r="AA26" s="27">
        <v>1</v>
      </c>
      <c r="AB26" s="27">
        <v>5</v>
      </c>
      <c r="AC26" s="27">
        <f t="shared" si="0"/>
        <v>6</v>
      </c>
      <c r="AD26" s="28"/>
      <c r="AE26" s="25"/>
    </row>
    <row r="27" spans="19:31" ht="44.25" customHeight="1" x14ac:dyDescent="0.2">
      <c r="S27" s="25">
        <v>22</v>
      </c>
      <c r="T27" s="25">
        <v>16</v>
      </c>
      <c r="U27" s="26" t="s">
        <v>155</v>
      </c>
      <c r="V27" s="26" t="s">
        <v>156</v>
      </c>
      <c r="W27" s="27"/>
      <c r="X27" s="27"/>
      <c r="Y27" s="27"/>
      <c r="Z27" s="27"/>
      <c r="AA27" s="27">
        <v>1</v>
      </c>
      <c r="AB27" s="27">
        <v>5</v>
      </c>
      <c r="AC27" s="27">
        <f t="shared" si="0"/>
        <v>6</v>
      </c>
      <c r="AD27" s="28"/>
      <c r="AE27" s="25"/>
    </row>
    <row r="28" spans="19:31" ht="30" customHeight="1" x14ac:dyDescent="0.2">
      <c r="S28" s="25">
        <v>23</v>
      </c>
      <c r="T28" s="25">
        <v>17</v>
      </c>
      <c r="U28" s="26" t="s">
        <v>157</v>
      </c>
      <c r="V28" s="26" t="s">
        <v>38</v>
      </c>
      <c r="W28" s="27"/>
      <c r="X28" s="27"/>
      <c r="Y28" s="27"/>
      <c r="Z28" s="27"/>
      <c r="AA28" s="27">
        <v>150</v>
      </c>
      <c r="AB28" s="27">
        <v>0</v>
      </c>
      <c r="AC28" s="27">
        <f t="shared" si="0"/>
        <v>150</v>
      </c>
      <c r="AD28" s="28"/>
      <c r="AE28" s="25"/>
    </row>
    <row r="29" spans="19:31" ht="38.25" x14ac:dyDescent="0.2">
      <c r="S29" s="25">
        <v>24</v>
      </c>
      <c r="T29" s="25">
        <v>17</v>
      </c>
      <c r="U29" s="26" t="s">
        <v>158</v>
      </c>
      <c r="V29" s="26" t="s">
        <v>11</v>
      </c>
      <c r="W29" s="27"/>
      <c r="X29" s="27"/>
      <c r="Y29" s="27"/>
      <c r="Z29" s="27"/>
      <c r="AA29" s="27">
        <v>3</v>
      </c>
      <c r="AB29" s="27">
        <v>25</v>
      </c>
      <c r="AC29" s="27">
        <f t="shared" si="0"/>
        <v>28</v>
      </c>
      <c r="AD29" s="28"/>
      <c r="AE29" s="25"/>
    </row>
    <row r="30" spans="19:31" ht="38.25" x14ac:dyDescent="0.2">
      <c r="S30" s="25">
        <v>25</v>
      </c>
      <c r="T30" s="25">
        <v>17</v>
      </c>
      <c r="U30" s="26" t="s">
        <v>158</v>
      </c>
      <c r="V30" s="26" t="s">
        <v>22</v>
      </c>
      <c r="W30" s="27"/>
      <c r="X30" s="27"/>
      <c r="Y30" s="27"/>
      <c r="Z30" s="27"/>
      <c r="AA30" s="27">
        <v>3</v>
      </c>
      <c r="AB30" s="27">
        <v>25</v>
      </c>
      <c r="AC30" s="27">
        <f>SUM(W30:AB30)</f>
        <v>28</v>
      </c>
      <c r="AD30" s="28"/>
      <c r="AE30" s="25"/>
    </row>
    <row r="31" spans="19:31" ht="25.5" x14ac:dyDescent="0.2">
      <c r="S31" s="25">
        <v>26</v>
      </c>
      <c r="T31" s="25">
        <v>22</v>
      </c>
      <c r="U31" s="26" t="s">
        <v>159</v>
      </c>
      <c r="V31" s="26" t="s">
        <v>11</v>
      </c>
      <c r="W31" s="27"/>
      <c r="X31" s="27"/>
      <c r="Y31" s="27"/>
      <c r="Z31" s="27"/>
      <c r="AA31" s="27">
        <v>41</v>
      </c>
      <c r="AB31" s="27">
        <v>19</v>
      </c>
      <c r="AC31" s="27">
        <f>SUM(W31:AB31)</f>
        <v>60</v>
      </c>
      <c r="AD31" s="28"/>
      <c r="AE31" s="25"/>
    </row>
    <row r="32" spans="19:31" ht="25.5" x14ac:dyDescent="0.2">
      <c r="S32" s="25">
        <v>27</v>
      </c>
      <c r="T32" s="25">
        <v>22</v>
      </c>
      <c r="U32" s="26" t="s">
        <v>159</v>
      </c>
      <c r="V32" s="26" t="s">
        <v>76</v>
      </c>
      <c r="W32" s="27"/>
      <c r="X32" s="27"/>
      <c r="Y32" s="27"/>
      <c r="Z32" s="27"/>
      <c r="AA32" s="27">
        <v>41</v>
      </c>
      <c r="AB32" s="27">
        <v>19</v>
      </c>
      <c r="AC32" s="27">
        <f>SUM(W32:AB32)</f>
        <v>60</v>
      </c>
      <c r="AD32" s="28"/>
      <c r="AE32" s="25"/>
    </row>
    <row r="33" spans="19:31" ht="38.25" x14ac:dyDescent="0.2">
      <c r="S33" s="25">
        <v>28</v>
      </c>
      <c r="T33" s="25">
        <v>22</v>
      </c>
      <c r="U33" s="26" t="s">
        <v>159</v>
      </c>
      <c r="V33" s="26" t="s">
        <v>83</v>
      </c>
      <c r="W33" s="27"/>
      <c r="X33" s="27"/>
      <c r="Y33" s="27"/>
      <c r="Z33" s="27"/>
      <c r="AA33" s="27">
        <v>14</v>
      </c>
      <c r="AB33" s="27">
        <v>19</v>
      </c>
      <c r="AC33" s="27">
        <f>SUM(W33:AB33)</f>
        <v>33</v>
      </c>
      <c r="AD33" s="28"/>
      <c r="AE33" s="25"/>
    </row>
    <row r="34" spans="19:31" ht="25.5" x14ac:dyDescent="0.2">
      <c r="S34" s="25">
        <v>29</v>
      </c>
      <c r="T34" s="25">
        <v>23</v>
      </c>
      <c r="U34" s="26" t="s">
        <v>160</v>
      </c>
      <c r="V34" s="26" t="s">
        <v>11</v>
      </c>
      <c r="W34" s="27"/>
      <c r="X34" s="27"/>
      <c r="Y34" s="27"/>
      <c r="Z34" s="27"/>
      <c r="AA34" s="27">
        <v>9</v>
      </c>
      <c r="AB34" s="27">
        <v>8</v>
      </c>
      <c r="AC34" s="27">
        <f t="shared" ref="AC34:AC42" si="1">SUM(AA34:AB34)</f>
        <v>17</v>
      </c>
      <c r="AD34" s="28"/>
      <c r="AE34" s="25"/>
    </row>
    <row r="35" spans="19:31" ht="25.5" x14ac:dyDescent="0.2">
      <c r="S35" s="25">
        <v>30</v>
      </c>
      <c r="T35" s="25">
        <v>24</v>
      </c>
      <c r="U35" s="26" t="s">
        <v>161</v>
      </c>
      <c r="V35" s="26" t="s">
        <v>11</v>
      </c>
      <c r="W35" s="27"/>
      <c r="X35" s="27"/>
      <c r="Y35" s="27"/>
      <c r="Z35" s="27"/>
      <c r="AA35" s="27">
        <v>17</v>
      </c>
      <c r="AB35" s="27">
        <v>11</v>
      </c>
      <c r="AC35" s="27">
        <f t="shared" si="1"/>
        <v>28</v>
      </c>
      <c r="AD35" s="28"/>
      <c r="AE35" s="25"/>
    </row>
    <row r="36" spans="19:31" ht="25.5" x14ac:dyDescent="0.2">
      <c r="S36" s="25">
        <v>31</v>
      </c>
      <c r="T36" s="25">
        <v>24</v>
      </c>
      <c r="U36" s="26" t="s">
        <v>161</v>
      </c>
      <c r="V36" s="26" t="s">
        <v>76</v>
      </c>
      <c r="W36" s="27"/>
      <c r="X36" s="27"/>
      <c r="Y36" s="27"/>
      <c r="Z36" s="27"/>
      <c r="AA36" s="27">
        <v>17</v>
      </c>
      <c r="AB36" s="27">
        <v>11</v>
      </c>
      <c r="AC36" s="27">
        <f t="shared" si="1"/>
        <v>28</v>
      </c>
      <c r="AD36" s="28"/>
      <c r="AE36" s="25"/>
    </row>
    <row r="37" spans="19:31" ht="25.5" x14ac:dyDescent="0.2">
      <c r="S37" s="25">
        <v>32</v>
      </c>
      <c r="T37" s="25">
        <v>24</v>
      </c>
      <c r="U37" s="26" t="s">
        <v>161</v>
      </c>
      <c r="V37" s="26" t="s">
        <v>11</v>
      </c>
      <c r="W37" s="27"/>
      <c r="X37" s="27"/>
      <c r="Y37" s="27"/>
      <c r="Z37" s="27"/>
      <c r="AA37" s="27">
        <v>17</v>
      </c>
      <c r="AB37" s="27">
        <v>7</v>
      </c>
      <c r="AC37" s="27">
        <f t="shared" si="1"/>
        <v>24</v>
      </c>
      <c r="AD37" s="28"/>
      <c r="AE37" s="25"/>
    </row>
    <row r="38" spans="19:31" ht="25.5" x14ac:dyDescent="0.2">
      <c r="S38" s="25">
        <v>33</v>
      </c>
      <c r="T38" s="25">
        <v>24</v>
      </c>
      <c r="U38" s="26" t="s">
        <v>161</v>
      </c>
      <c r="V38" s="26" t="s">
        <v>76</v>
      </c>
      <c r="W38" s="27"/>
      <c r="X38" s="27"/>
      <c r="Y38" s="27"/>
      <c r="Z38" s="27"/>
      <c r="AA38" s="27">
        <v>17</v>
      </c>
      <c r="AB38" s="27">
        <v>7</v>
      </c>
      <c r="AC38" s="27">
        <f t="shared" si="1"/>
        <v>24</v>
      </c>
      <c r="AD38" s="28"/>
      <c r="AE38" s="25"/>
    </row>
    <row r="39" spans="19:31" ht="38.25" x14ac:dyDescent="0.2">
      <c r="S39" s="25">
        <v>34</v>
      </c>
      <c r="T39" s="25">
        <v>27</v>
      </c>
      <c r="U39" s="26" t="s">
        <v>162</v>
      </c>
      <c r="V39" s="26" t="s">
        <v>83</v>
      </c>
      <c r="W39" s="27"/>
      <c r="X39" s="27"/>
      <c r="Y39" s="27"/>
      <c r="Z39" s="27"/>
      <c r="AA39" s="27">
        <v>16</v>
      </c>
      <c r="AB39" s="27">
        <v>14</v>
      </c>
      <c r="AC39" s="27">
        <f t="shared" si="1"/>
        <v>30</v>
      </c>
      <c r="AD39" s="28"/>
      <c r="AE39" s="25"/>
    </row>
    <row r="40" spans="19:31" ht="38.25" x14ac:dyDescent="0.2">
      <c r="S40" s="25">
        <v>35</v>
      </c>
      <c r="T40" s="25">
        <v>27</v>
      </c>
      <c r="U40" s="26" t="s">
        <v>162</v>
      </c>
      <c r="V40" s="26" t="s">
        <v>11</v>
      </c>
      <c r="W40" s="27"/>
      <c r="X40" s="27"/>
      <c r="Y40" s="27"/>
      <c r="Z40" s="27"/>
      <c r="AA40" s="27">
        <v>16</v>
      </c>
      <c r="AB40" s="27">
        <v>14</v>
      </c>
      <c r="AC40" s="27">
        <f t="shared" si="1"/>
        <v>30</v>
      </c>
      <c r="AD40" s="28"/>
      <c r="AE40" s="25"/>
    </row>
    <row r="41" spans="19:31" ht="25.5" x14ac:dyDescent="0.2">
      <c r="S41" s="25">
        <v>36</v>
      </c>
      <c r="T41" s="25">
        <v>30</v>
      </c>
      <c r="U41" s="26" t="s">
        <v>163</v>
      </c>
      <c r="V41" s="26" t="s">
        <v>76</v>
      </c>
      <c r="W41" s="27"/>
      <c r="X41" s="27"/>
      <c r="Y41" s="27"/>
      <c r="Z41" s="27"/>
      <c r="AA41" s="27">
        <v>85</v>
      </c>
      <c r="AB41" s="27">
        <v>15</v>
      </c>
      <c r="AC41" s="27">
        <f t="shared" si="1"/>
        <v>100</v>
      </c>
      <c r="AD41" s="28"/>
      <c r="AE41" s="25"/>
    </row>
    <row r="42" spans="19:31" ht="38.25" x14ac:dyDescent="0.2">
      <c r="S42" s="25">
        <v>37</v>
      </c>
      <c r="T42" s="25">
        <v>30</v>
      </c>
      <c r="U42" s="26" t="s">
        <v>163</v>
      </c>
      <c r="V42" s="26" t="s">
        <v>83</v>
      </c>
      <c r="W42" s="27"/>
      <c r="X42" s="27"/>
      <c r="Y42" s="27"/>
      <c r="Z42" s="27"/>
      <c r="AA42" s="27">
        <v>85</v>
      </c>
      <c r="AB42" s="27">
        <v>15</v>
      </c>
      <c r="AC42" s="27">
        <f t="shared" si="1"/>
        <v>100</v>
      </c>
      <c r="AD42" s="28"/>
      <c r="AE42" s="25"/>
    </row>
    <row r="43" spans="19:31" x14ac:dyDescent="0.2">
      <c r="S43" s="47"/>
      <c r="T43" s="48"/>
      <c r="U43" s="49"/>
      <c r="V43" s="50"/>
      <c r="W43" s="27"/>
      <c r="X43" s="27"/>
      <c r="Y43" s="27"/>
      <c r="Z43" s="27"/>
      <c r="AA43" s="27"/>
      <c r="AB43" s="27"/>
      <c r="AC43" s="27"/>
      <c r="AD43" s="28"/>
      <c r="AE43" s="25"/>
    </row>
    <row r="44" spans="19:31" x14ac:dyDescent="0.2">
      <c r="S44" s="126" t="s">
        <v>64</v>
      </c>
      <c r="T44" s="127"/>
      <c r="U44" s="127"/>
      <c r="V44" s="128"/>
      <c r="W44" s="31">
        <f t="shared" ref="W44:AC44" si="2">SUM(W6:W42)</f>
        <v>0</v>
      </c>
      <c r="X44" s="31">
        <f t="shared" si="2"/>
        <v>0</v>
      </c>
      <c r="Y44" s="31">
        <f t="shared" si="2"/>
        <v>0</v>
      </c>
      <c r="Z44" s="31">
        <f t="shared" si="2"/>
        <v>0</v>
      </c>
      <c r="AA44" s="31">
        <f t="shared" si="2"/>
        <v>1800</v>
      </c>
      <c r="AB44" s="31">
        <f t="shared" si="2"/>
        <v>800</v>
      </c>
      <c r="AC44" s="113">
        <f t="shared" si="2"/>
        <v>2600</v>
      </c>
      <c r="AD44" s="121"/>
      <c r="AE44" s="122"/>
    </row>
    <row r="45" spans="19:31" x14ac:dyDescent="0.2">
      <c r="S45" s="115" t="s">
        <v>93</v>
      </c>
      <c r="T45" s="116"/>
      <c r="U45" s="116"/>
      <c r="V45" s="116"/>
      <c r="W45" s="116"/>
      <c r="X45" s="116"/>
      <c r="Y45" s="116"/>
      <c r="Z45" s="116"/>
      <c r="AA45" s="116"/>
      <c r="AB45" s="117"/>
      <c r="AC45" s="114"/>
      <c r="AD45" s="122"/>
      <c r="AE45" s="122"/>
    </row>
    <row r="46" spans="19:31" x14ac:dyDescent="0.2"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/>
      <c r="AD46" s="34"/>
      <c r="AE46" s="34"/>
    </row>
  </sheetData>
  <autoFilter ref="S4:AE42">
    <filterColumn colId="6" showButton="0"/>
  </autoFilter>
  <mergeCells count="42">
    <mergeCell ref="AE44:AE45"/>
    <mergeCell ref="S45:AB45"/>
    <mergeCell ref="C14:D14"/>
    <mergeCell ref="A15:G15"/>
    <mergeCell ref="H15:I15"/>
    <mergeCell ref="S44:V44"/>
    <mergeCell ref="AC44:AC45"/>
    <mergeCell ref="AD44:AD45"/>
    <mergeCell ref="AE4:AE5"/>
    <mergeCell ref="A13:B14"/>
    <mergeCell ref="J13:J15"/>
    <mergeCell ref="K13:K15"/>
    <mergeCell ref="L13:L15"/>
    <mergeCell ref="M13:M15"/>
    <mergeCell ref="N13:N15"/>
    <mergeCell ref="O13:O15"/>
    <mergeCell ref="P13:P15"/>
    <mergeCell ref="Q13:Q15"/>
    <mergeCell ref="X4:X5"/>
    <mergeCell ref="Y4:Z4"/>
    <mergeCell ref="AA4:AA5"/>
    <mergeCell ref="AB4:AB5"/>
    <mergeCell ref="AC4:AC5"/>
    <mergeCell ref="AD4:AD5"/>
    <mergeCell ref="W4:W5"/>
    <mergeCell ref="A4:A5"/>
    <mergeCell ref="B4:B5"/>
    <mergeCell ref="C4:D4"/>
    <mergeCell ref="E4:I4"/>
    <mergeCell ref="J4:J5"/>
    <mergeCell ref="L4:P5"/>
    <mergeCell ref="Q4:Q5"/>
    <mergeCell ref="S4:S5"/>
    <mergeCell ref="T4:T5"/>
    <mergeCell ref="U4:U5"/>
    <mergeCell ref="V4:V5"/>
    <mergeCell ref="A1:Q1"/>
    <mergeCell ref="S1:AE1"/>
    <mergeCell ref="A2:Q2"/>
    <mergeCell ref="S2:AE2"/>
    <mergeCell ref="A3:Q3"/>
    <mergeCell ref="S3:AE3"/>
  </mergeCells>
  <printOptions horizontalCentered="1"/>
  <pageMargins left="0.70866141732283472" right="0.70866141732283472" top="0.94488188976377963" bottom="0.74803149606299213" header="0.31496062992125984" footer="0.31496062992125984"/>
  <pageSetup scale="53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
</oddFooter>
  </headerFooter>
  <rowBreaks count="2" manualBreakCount="2">
    <brk id="12" min="18" max="30" man="1"/>
    <brk id="29" min="18" max="30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view="pageBreakPreview" topLeftCell="K6" zoomScaleNormal="90" zoomScaleSheetLayoutView="100" workbookViewId="0">
      <selection activeCell="R14" sqref="R14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14.7109375" style="23" bestFit="1" customWidth="1"/>
    <col min="5" max="10" width="11.42578125" style="23"/>
    <col min="11" max="12" width="19.42578125" style="23" customWidth="1"/>
    <col min="13" max="16" width="11.42578125" style="23"/>
    <col min="17" max="17" width="21" style="23" customWidth="1"/>
    <col min="18" max="18" width="13.7109375" style="23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164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164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24" t="s">
        <v>53</v>
      </c>
      <c r="H5" s="24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24" t="s">
        <v>53</v>
      </c>
      <c r="V5" s="24" t="s">
        <v>54</v>
      </c>
      <c r="W5" s="112"/>
      <c r="X5" s="112"/>
      <c r="Y5" s="111"/>
      <c r="Z5" s="111"/>
      <c r="AA5" s="111"/>
    </row>
    <row r="6" spans="1:27" ht="41.1" customHeight="1" x14ac:dyDescent="0.2">
      <c r="A6" s="30">
        <v>1</v>
      </c>
      <c r="B6" s="53">
        <v>42855</v>
      </c>
      <c r="C6" s="26" t="s">
        <v>165</v>
      </c>
      <c r="D6" s="26" t="s">
        <v>166</v>
      </c>
      <c r="E6" s="29">
        <v>55</v>
      </c>
      <c r="F6" s="29">
        <v>80</v>
      </c>
      <c r="G6" s="29"/>
      <c r="H6" s="29"/>
      <c r="I6" s="29"/>
      <c r="J6" s="29"/>
      <c r="K6" s="29">
        <f>SUM(E6:J6)</f>
        <v>135</v>
      </c>
      <c r="L6" s="28"/>
      <c r="M6" s="30"/>
      <c r="O6" s="30">
        <v>1</v>
      </c>
      <c r="P6" s="30">
        <v>3</v>
      </c>
      <c r="Q6" s="26" t="s">
        <v>167</v>
      </c>
      <c r="R6" s="26" t="s">
        <v>168</v>
      </c>
      <c r="S6" s="29"/>
      <c r="T6" s="29"/>
      <c r="U6" s="29"/>
      <c r="V6" s="29"/>
      <c r="W6" s="29">
        <v>67</v>
      </c>
      <c r="X6" s="29">
        <v>83</v>
      </c>
      <c r="Y6" s="29">
        <f>SUM(S6:X6)</f>
        <v>150</v>
      </c>
      <c r="Z6" s="28"/>
      <c r="AA6" s="30"/>
    </row>
    <row r="7" spans="1:27" ht="41.1" customHeight="1" x14ac:dyDescent="0.2">
      <c r="A7" s="126" t="s">
        <v>64</v>
      </c>
      <c r="B7" s="127"/>
      <c r="C7" s="127"/>
      <c r="D7" s="128"/>
      <c r="E7" s="29">
        <f t="shared" ref="E7:K7" si="0">SUM(E6:E6)</f>
        <v>55</v>
      </c>
      <c r="F7" s="29">
        <f t="shared" si="0"/>
        <v>80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121">
        <f t="shared" si="0"/>
        <v>135</v>
      </c>
      <c r="L7" s="121"/>
      <c r="M7" s="122">
        <f>SUM(M6:M6)</f>
        <v>0</v>
      </c>
      <c r="O7" s="30">
        <v>2</v>
      </c>
      <c r="P7" s="30">
        <v>4</v>
      </c>
      <c r="Q7" s="26" t="s">
        <v>192</v>
      </c>
      <c r="R7" s="26" t="s">
        <v>11</v>
      </c>
      <c r="S7" s="29"/>
      <c r="T7" s="29"/>
      <c r="U7" s="29"/>
      <c r="V7" s="29"/>
      <c r="W7" s="29">
        <v>21</v>
      </c>
      <c r="X7" s="29">
        <v>18</v>
      </c>
      <c r="Y7" s="29">
        <f t="shared" ref="Y7:Y13" si="1">SUM(S7:X7)</f>
        <v>39</v>
      </c>
      <c r="Z7" s="28"/>
      <c r="AA7" s="30"/>
    </row>
    <row r="8" spans="1:27" ht="53.25" customHeight="1" x14ac:dyDescent="0.2">
      <c r="A8" s="115" t="s">
        <v>93</v>
      </c>
      <c r="B8" s="116"/>
      <c r="C8" s="116"/>
      <c r="D8" s="116"/>
      <c r="E8" s="116"/>
      <c r="F8" s="116"/>
      <c r="G8" s="116"/>
      <c r="H8" s="116"/>
      <c r="I8" s="116"/>
      <c r="J8" s="117"/>
      <c r="K8" s="122"/>
      <c r="L8" s="122"/>
      <c r="M8" s="122"/>
      <c r="O8" s="30">
        <v>3</v>
      </c>
      <c r="P8" s="30">
        <v>4</v>
      </c>
      <c r="Q8" s="26" t="s">
        <v>192</v>
      </c>
      <c r="R8" s="26" t="s">
        <v>169</v>
      </c>
      <c r="S8" s="29"/>
      <c r="T8" s="29"/>
      <c r="U8" s="29">
        <v>21</v>
      </c>
      <c r="V8" s="29">
        <v>18</v>
      </c>
      <c r="W8" s="29">
        <v>0</v>
      </c>
      <c r="X8" s="29">
        <v>0</v>
      </c>
      <c r="Y8" s="29">
        <f t="shared" si="1"/>
        <v>39</v>
      </c>
      <c r="Z8" s="28"/>
      <c r="AA8" s="30"/>
    </row>
    <row r="9" spans="1:27" ht="41.1" customHeight="1" x14ac:dyDescent="0.2">
      <c r="O9" s="30">
        <v>4</v>
      </c>
      <c r="P9" s="30">
        <v>6</v>
      </c>
      <c r="Q9" s="26" t="s">
        <v>170</v>
      </c>
      <c r="R9" s="26" t="s">
        <v>171</v>
      </c>
      <c r="S9" s="29"/>
      <c r="T9" s="29"/>
      <c r="U9" s="29"/>
      <c r="V9" s="29"/>
      <c r="W9" s="29">
        <v>12</v>
      </c>
      <c r="X9" s="29">
        <v>23</v>
      </c>
      <c r="Y9" s="29">
        <f t="shared" si="1"/>
        <v>35</v>
      </c>
      <c r="Z9" s="28"/>
      <c r="AA9" s="30"/>
    </row>
    <row r="10" spans="1:27" ht="41.1" customHeight="1" x14ac:dyDescent="0.2">
      <c r="O10" s="30">
        <v>5</v>
      </c>
      <c r="P10" s="30">
        <v>6</v>
      </c>
      <c r="Q10" s="26" t="s">
        <v>170</v>
      </c>
      <c r="R10" s="26" t="s">
        <v>172</v>
      </c>
      <c r="S10" s="29"/>
      <c r="T10" s="29"/>
      <c r="U10" s="29"/>
      <c r="V10" s="29"/>
      <c r="W10" s="29">
        <v>12</v>
      </c>
      <c r="X10" s="29">
        <v>23</v>
      </c>
      <c r="Y10" s="29">
        <f t="shared" si="1"/>
        <v>35</v>
      </c>
      <c r="Z10" s="28"/>
      <c r="AA10" s="30"/>
    </row>
    <row r="11" spans="1:27" ht="41.1" customHeight="1" x14ac:dyDescent="0.2">
      <c r="O11" s="30">
        <v>6</v>
      </c>
      <c r="P11" s="30">
        <v>10</v>
      </c>
      <c r="Q11" s="26" t="s">
        <v>173</v>
      </c>
      <c r="R11" s="26" t="s">
        <v>76</v>
      </c>
      <c r="S11" s="29"/>
      <c r="T11" s="29"/>
      <c r="U11" s="29"/>
      <c r="V11" s="29"/>
      <c r="W11" s="29">
        <v>21</v>
      </c>
      <c r="X11" s="29">
        <v>16</v>
      </c>
      <c r="Y11" s="29">
        <f t="shared" si="1"/>
        <v>37</v>
      </c>
      <c r="Z11" s="28"/>
      <c r="AA11" s="30"/>
    </row>
    <row r="12" spans="1:27" ht="41.1" customHeight="1" x14ac:dyDescent="0.2">
      <c r="O12" s="30">
        <v>7</v>
      </c>
      <c r="P12" s="30">
        <v>10</v>
      </c>
      <c r="Q12" s="26" t="s">
        <v>173</v>
      </c>
      <c r="R12" s="26" t="s">
        <v>174</v>
      </c>
      <c r="S12" s="29"/>
      <c r="T12" s="29"/>
      <c r="U12" s="29"/>
      <c r="V12" s="29"/>
      <c r="W12" s="29">
        <v>21</v>
      </c>
      <c r="X12" s="29">
        <v>16</v>
      </c>
      <c r="Y12" s="29">
        <f t="shared" si="1"/>
        <v>37</v>
      </c>
      <c r="Z12" s="28"/>
      <c r="AA12" s="30"/>
    </row>
    <row r="13" spans="1:27" ht="41.1" customHeight="1" x14ac:dyDescent="0.2">
      <c r="O13" s="30">
        <v>8</v>
      </c>
      <c r="P13" s="30">
        <v>10</v>
      </c>
      <c r="Q13" s="26" t="s">
        <v>173</v>
      </c>
      <c r="R13" s="26" t="s">
        <v>175</v>
      </c>
      <c r="S13" s="29"/>
      <c r="T13" s="29"/>
      <c r="U13" s="29"/>
      <c r="V13" s="29"/>
      <c r="W13" s="29">
        <v>21</v>
      </c>
      <c r="X13" s="29">
        <v>16</v>
      </c>
      <c r="Y13" s="29">
        <f t="shared" si="1"/>
        <v>37</v>
      </c>
      <c r="Z13" s="28"/>
      <c r="AA13" s="30"/>
    </row>
    <row r="14" spans="1:27" ht="41.1" customHeight="1" x14ac:dyDescent="0.2">
      <c r="O14" s="30">
        <v>9</v>
      </c>
      <c r="P14" s="30">
        <v>10</v>
      </c>
      <c r="Q14" s="26" t="s">
        <v>173</v>
      </c>
      <c r="R14" s="26" t="s">
        <v>11</v>
      </c>
      <c r="S14" s="29"/>
      <c r="T14" s="29"/>
      <c r="U14" s="29"/>
      <c r="V14" s="29"/>
      <c r="W14" s="29">
        <v>21</v>
      </c>
      <c r="X14" s="29">
        <v>16</v>
      </c>
      <c r="Y14" s="29">
        <f t="shared" ref="Y14:Y36" si="2">SUM(S14:X14)</f>
        <v>37</v>
      </c>
      <c r="Z14" s="28"/>
      <c r="AA14" s="30"/>
    </row>
    <row r="15" spans="1:27" ht="41.1" customHeight="1" x14ac:dyDescent="0.2">
      <c r="O15" s="30">
        <v>10</v>
      </c>
      <c r="P15" s="30">
        <v>10</v>
      </c>
      <c r="Q15" s="26" t="s">
        <v>173</v>
      </c>
      <c r="R15" s="26" t="s">
        <v>66</v>
      </c>
      <c r="S15" s="29"/>
      <c r="T15" s="29"/>
      <c r="U15" s="29"/>
      <c r="V15" s="29"/>
      <c r="W15" s="29">
        <v>21</v>
      </c>
      <c r="X15" s="29">
        <v>16</v>
      </c>
      <c r="Y15" s="29">
        <f t="shared" si="2"/>
        <v>37</v>
      </c>
      <c r="Z15" s="28"/>
      <c r="AA15" s="30"/>
    </row>
    <row r="16" spans="1:27" ht="41.1" customHeight="1" x14ac:dyDescent="0.2">
      <c r="O16" s="30">
        <v>11</v>
      </c>
      <c r="P16" s="30">
        <v>11</v>
      </c>
      <c r="Q16" s="26" t="s">
        <v>176</v>
      </c>
      <c r="R16" s="26" t="s">
        <v>174</v>
      </c>
      <c r="S16" s="29"/>
      <c r="T16" s="29"/>
      <c r="U16" s="29"/>
      <c r="V16" s="29"/>
      <c r="W16" s="29">
        <v>43</v>
      </c>
      <c r="X16" s="29">
        <v>10</v>
      </c>
      <c r="Y16" s="29">
        <f t="shared" si="2"/>
        <v>53</v>
      </c>
      <c r="Z16" s="28"/>
      <c r="AA16" s="30"/>
    </row>
    <row r="17" spans="15:27" ht="41.1" customHeight="1" x14ac:dyDescent="0.2">
      <c r="O17" s="30">
        <v>12</v>
      </c>
      <c r="P17" s="30">
        <v>11</v>
      </c>
      <c r="Q17" s="26" t="s">
        <v>176</v>
      </c>
      <c r="R17" s="26" t="s">
        <v>76</v>
      </c>
      <c r="S17" s="29"/>
      <c r="T17" s="29"/>
      <c r="U17" s="29"/>
      <c r="V17" s="29"/>
      <c r="W17" s="29">
        <v>43</v>
      </c>
      <c r="X17" s="29">
        <v>10</v>
      </c>
      <c r="Y17" s="29">
        <f t="shared" si="2"/>
        <v>53</v>
      </c>
      <c r="Z17" s="28"/>
      <c r="AA17" s="30"/>
    </row>
    <row r="18" spans="15:27" ht="41.1" customHeight="1" x14ac:dyDescent="0.2">
      <c r="O18" s="30">
        <v>13</v>
      </c>
      <c r="P18" s="30">
        <v>11</v>
      </c>
      <c r="Q18" s="26" t="s">
        <v>177</v>
      </c>
      <c r="R18" s="26" t="s">
        <v>76</v>
      </c>
      <c r="S18" s="29"/>
      <c r="T18" s="29"/>
      <c r="U18" s="29"/>
      <c r="V18" s="29"/>
      <c r="W18" s="29">
        <v>34</v>
      </c>
      <c r="X18" s="29">
        <v>14</v>
      </c>
      <c r="Y18" s="29">
        <f t="shared" si="2"/>
        <v>48</v>
      </c>
      <c r="Z18" s="28"/>
      <c r="AA18" s="30"/>
    </row>
    <row r="19" spans="15:27" ht="41.1" customHeight="1" x14ac:dyDescent="0.2">
      <c r="O19" s="30">
        <v>14</v>
      </c>
      <c r="P19" s="30">
        <v>18</v>
      </c>
      <c r="Q19" s="26" t="s">
        <v>178</v>
      </c>
      <c r="R19" s="26" t="s">
        <v>11</v>
      </c>
      <c r="S19" s="29"/>
      <c r="T19" s="29"/>
      <c r="U19" s="29"/>
      <c r="V19" s="29"/>
      <c r="W19" s="29">
        <v>10</v>
      </c>
      <c r="X19" s="29">
        <v>15</v>
      </c>
      <c r="Y19" s="29">
        <f t="shared" si="2"/>
        <v>25</v>
      </c>
      <c r="Z19" s="28"/>
      <c r="AA19" s="30"/>
    </row>
    <row r="20" spans="15:27" ht="41.1" customHeight="1" x14ac:dyDescent="0.2">
      <c r="O20" s="30">
        <v>15</v>
      </c>
      <c r="P20" s="30">
        <v>19</v>
      </c>
      <c r="Q20" s="26" t="s">
        <v>180</v>
      </c>
      <c r="R20" s="26" t="s">
        <v>179</v>
      </c>
      <c r="S20" s="29"/>
      <c r="T20" s="29"/>
      <c r="U20" s="29"/>
      <c r="V20" s="29"/>
      <c r="W20" s="29">
        <v>6</v>
      </c>
      <c r="X20" s="29">
        <v>5</v>
      </c>
      <c r="Y20" s="29">
        <f t="shared" si="2"/>
        <v>11</v>
      </c>
      <c r="Z20" s="28"/>
      <c r="AA20" s="30"/>
    </row>
    <row r="21" spans="15:27" ht="41.1" customHeight="1" x14ac:dyDescent="0.2">
      <c r="O21" s="30">
        <v>16</v>
      </c>
      <c r="P21" s="30">
        <v>19</v>
      </c>
      <c r="Q21" s="26" t="s">
        <v>177</v>
      </c>
      <c r="R21" s="26" t="s">
        <v>174</v>
      </c>
      <c r="S21" s="29"/>
      <c r="T21" s="29"/>
      <c r="U21" s="29"/>
      <c r="V21" s="29"/>
      <c r="W21" s="29">
        <v>34</v>
      </c>
      <c r="X21" s="29">
        <v>14</v>
      </c>
      <c r="Y21" s="29">
        <f t="shared" si="2"/>
        <v>48</v>
      </c>
      <c r="Z21" s="28"/>
      <c r="AA21" s="30"/>
    </row>
    <row r="22" spans="15:27" ht="41.1" customHeight="1" x14ac:dyDescent="0.2">
      <c r="O22" s="30">
        <v>17</v>
      </c>
      <c r="P22" s="30">
        <v>19</v>
      </c>
      <c r="Q22" s="26" t="s">
        <v>177</v>
      </c>
      <c r="R22" s="26" t="s">
        <v>11</v>
      </c>
      <c r="S22" s="29"/>
      <c r="T22" s="29"/>
      <c r="U22" s="29"/>
      <c r="V22" s="29"/>
      <c r="W22" s="29">
        <v>34</v>
      </c>
      <c r="X22" s="29">
        <v>14</v>
      </c>
      <c r="Y22" s="29">
        <f t="shared" si="2"/>
        <v>48</v>
      </c>
      <c r="Z22" s="28"/>
      <c r="AA22" s="30"/>
    </row>
    <row r="23" spans="15:27" ht="41.1" customHeight="1" x14ac:dyDescent="0.2">
      <c r="O23" s="30">
        <v>18</v>
      </c>
      <c r="P23" s="30">
        <v>23</v>
      </c>
      <c r="Q23" s="26" t="s">
        <v>167</v>
      </c>
      <c r="R23" s="26" t="s">
        <v>22</v>
      </c>
      <c r="S23" s="29"/>
      <c r="T23" s="29"/>
      <c r="U23" s="29"/>
      <c r="V23" s="29"/>
      <c r="W23" s="29">
        <v>84</v>
      </c>
      <c r="X23" s="29">
        <v>72</v>
      </c>
      <c r="Y23" s="29">
        <f t="shared" si="2"/>
        <v>156</v>
      </c>
      <c r="Z23" s="28"/>
      <c r="AA23" s="30"/>
    </row>
    <row r="24" spans="15:27" ht="41.1" customHeight="1" x14ac:dyDescent="0.2">
      <c r="O24" s="30">
        <v>19</v>
      </c>
      <c r="P24" s="30">
        <v>23</v>
      </c>
      <c r="Q24" s="26" t="s">
        <v>167</v>
      </c>
      <c r="R24" s="26" t="s">
        <v>179</v>
      </c>
      <c r="S24" s="29"/>
      <c r="T24" s="29"/>
      <c r="U24" s="29"/>
      <c r="V24" s="29"/>
      <c r="W24" s="29">
        <v>84</v>
      </c>
      <c r="X24" s="29">
        <v>72</v>
      </c>
      <c r="Y24" s="29">
        <f t="shared" si="2"/>
        <v>156</v>
      </c>
      <c r="Z24" s="28"/>
      <c r="AA24" s="30"/>
    </row>
    <row r="25" spans="15:27" ht="41.1" customHeight="1" x14ac:dyDescent="0.2">
      <c r="O25" s="30">
        <v>20</v>
      </c>
      <c r="P25" s="30">
        <v>25</v>
      </c>
      <c r="Q25" s="26" t="s">
        <v>181</v>
      </c>
      <c r="R25" s="26" t="s">
        <v>171</v>
      </c>
      <c r="S25" s="29"/>
      <c r="T25" s="29"/>
      <c r="U25" s="29"/>
      <c r="V25" s="29"/>
      <c r="W25" s="29">
        <v>4</v>
      </c>
      <c r="X25" s="29">
        <v>34</v>
      </c>
      <c r="Y25" s="29">
        <f t="shared" si="2"/>
        <v>38</v>
      </c>
      <c r="Z25" s="28"/>
      <c r="AA25" s="30"/>
    </row>
    <row r="26" spans="15:27" ht="41.1" customHeight="1" x14ac:dyDescent="0.2">
      <c r="O26" s="30">
        <v>21</v>
      </c>
      <c r="P26" s="30">
        <v>25</v>
      </c>
      <c r="Q26" s="26" t="s">
        <v>181</v>
      </c>
      <c r="R26" s="26" t="s">
        <v>182</v>
      </c>
      <c r="S26" s="29"/>
      <c r="T26" s="29"/>
      <c r="U26" s="29"/>
      <c r="V26" s="29"/>
      <c r="W26" s="29">
        <v>4</v>
      </c>
      <c r="X26" s="29">
        <v>34</v>
      </c>
      <c r="Y26" s="29">
        <f t="shared" si="2"/>
        <v>38</v>
      </c>
      <c r="Z26" s="28"/>
      <c r="AA26" s="30"/>
    </row>
    <row r="27" spans="15:27" ht="60" customHeight="1" x14ac:dyDescent="0.2">
      <c r="O27" s="30">
        <v>22</v>
      </c>
      <c r="P27" s="30">
        <v>26</v>
      </c>
      <c r="Q27" s="26" t="s">
        <v>184</v>
      </c>
      <c r="R27" s="26" t="s">
        <v>183</v>
      </c>
      <c r="S27" s="29"/>
      <c r="T27" s="29"/>
      <c r="U27" s="29"/>
      <c r="V27" s="29"/>
      <c r="W27" s="29">
        <v>9</v>
      </c>
      <c r="X27" s="29">
        <v>8</v>
      </c>
      <c r="Y27" s="29">
        <f t="shared" si="2"/>
        <v>17</v>
      </c>
      <c r="Z27" s="28"/>
      <c r="AA27" s="30"/>
    </row>
    <row r="28" spans="15:27" ht="54" customHeight="1" x14ac:dyDescent="0.2">
      <c r="O28" s="30">
        <v>23</v>
      </c>
      <c r="P28" s="30">
        <v>26</v>
      </c>
      <c r="Q28" s="26" t="s">
        <v>186</v>
      </c>
      <c r="R28" s="26" t="s">
        <v>183</v>
      </c>
      <c r="S28" s="29"/>
      <c r="T28" s="29"/>
      <c r="U28" s="29"/>
      <c r="V28" s="29"/>
      <c r="W28" s="29">
        <v>50</v>
      </c>
      <c r="X28" s="29">
        <v>3</v>
      </c>
      <c r="Y28" s="29">
        <f t="shared" si="2"/>
        <v>53</v>
      </c>
      <c r="Z28" s="28"/>
      <c r="AA28" s="30"/>
    </row>
    <row r="29" spans="15:27" ht="41.1" customHeight="1" x14ac:dyDescent="0.2">
      <c r="O29" s="30">
        <v>24</v>
      </c>
      <c r="P29" s="30">
        <v>26</v>
      </c>
      <c r="Q29" s="26" t="s">
        <v>185</v>
      </c>
      <c r="R29" s="26" t="s">
        <v>174</v>
      </c>
      <c r="S29" s="29"/>
      <c r="T29" s="29"/>
      <c r="U29" s="29"/>
      <c r="V29" s="29"/>
      <c r="W29" s="29">
        <v>35</v>
      </c>
      <c r="X29" s="29">
        <v>21</v>
      </c>
      <c r="Y29" s="29">
        <f t="shared" si="2"/>
        <v>56</v>
      </c>
      <c r="Z29" s="28"/>
      <c r="AA29" s="30"/>
    </row>
    <row r="30" spans="15:27" ht="59.25" customHeight="1" x14ac:dyDescent="0.2">
      <c r="O30" s="30">
        <v>25</v>
      </c>
      <c r="P30" s="30">
        <v>26</v>
      </c>
      <c r="Q30" s="26" t="s">
        <v>185</v>
      </c>
      <c r="R30" s="26" t="s">
        <v>191</v>
      </c>
      <c r="S30" s="29"/>
      <c r="T30" s="29"/>
      <c r="U30" s="29"/>
      <c r="V30" s="29"/>
      <c r="W30" s="29">
        <v>35</v>
      </c>
      <c r="X30" s="29">
        <v>21</v>
      </c>
      <c r="Y30" s="29">
        <f t="shared" si="2"/>
        <v>56</v>
      </c>
      <c r="Z30" s="28"/>
      <c r="AA30" s="30"/>
    </row>
    <row r="31" spans="15:27" ht="41.1" customHeight="1" x14ac:dyDescent="0.2">
      <c r="O31" s="30">
        <v>26</v>
      </c>
      <c r="P31" s="30">
        <v>26</v>
      </c>
      <c r="Q31" s="26" t="s">
        <v>185</v>
      </c>
      <c r="R31" s="26" t="s">
        <v>172</v>
      </c>
      <c r="S31" s="29"/>
      <c r="T31" s="29"/>
      <c r="U31" s="29"/>
      <c r="V31" s="29"/>
      <c r="W31" s="29">
        <v>35</v>
      </c>
      <c r="X31" s="29">
        <v>21</v>
      </c>
      <c r="Y31" s="29">
        <f t="shared" si="2"/>
        <v>56</v>
      </c>
      <c r="Z31" s="28"/>
      <c r="AA31" s="30"/>
    </row>
    <row r="32" spans="15:27" ht="41.1" customHeight="1" x14ac:dyDescent="0.2">
      <c r="O32" s="30">
        <v>27</v>
      </c>
      <c r="P32" s="30">
        <v>27</v>
      </c>
      <c r="Q32" s="26" t="s">
        <v>187</v>
      </c>
      <c r="R32" s="26" t="s">
        <v>188</v>
      </c>
      <c r="S32" s="29"/>
      <c r="T32" s="29"/>
      <c r="U32" s="29"/>
      <c r="V32" s="29"/>
      <c r="W32" s="29">
        <v>28</v>
      </c>
      <c r="X32" s="29">
        <v>12</v>
      </c>
      <c r="Y32" s="29">
        <f t="shared" si="2"/>
        <v>40</v>
      </c>
      <c r="Z32" s="28"/>
      <c r="AA32" s="30"/>
    </row>
    <row r="33" spans="15:27" ht="41.1" customHeight="1" x14ac:dyDescent="0.2">
      <c r="O33" s="30">
        <v>28</v>
      </c>
      <c r="P33" s="30">
        <v>30</v>
      </c>
      <c r="Q33" s="26" t="s">
        <v>189</v>
      </c>
      <c r="R33" s="26" t="s">
        <v>11</v>
      </c>
      <c r="S33" s="29"/>
      <c r="T33" s="29"/>
      <c r="U33" s="29"/>
      <c r="V33" s="29"/>
      <c r="W33" s="29">
        <v>35</v>
      </c>
      <c r="X33" s="29">
        <v>13</v>
      </c>
      <c r="Y33" s="29">
        <f t="shared" si="2"/>
        <v>48</v>
      </c>
      <c r="Z33" s="28"/>
      <c r="AA33" s="30"/>
    </row>
    <row r="34" spans="15:27" ht="41.1" customHeight="1" x14ac:dyDescent="0.2">
      <c r="O34" s="30">
        <v>29</v>
      </c>
      <c r="P34" s="30">
        <v>30</v>
      </c>
      <c r="Q34" s="26" t="s">
        <v>189</v>
      </c>
      <c r="R34" s="26" t="s">
        <v>22</v>
      </c>
      <c r="S34" s="29"/>
      <c r="T34" s="29"/>
      <c r="U34" s="29"/>
      <c r="V34" s="29"/>
      <c r="W34" s="29">
        <v>75</v>
      </c>
      <c r="X34" s="29">
        <v>13</v>
      </c>
      <c r="Y34" s="29">
        <f t="shared" si="2"/>
        <v>88</v>
      </c>
      <c r="Z34" s="28"/>
      <c r="AA34" s="30"/>
    </row>
    <row r="35" spans="15:27" ht="54" customHeight="1" x14ac:dyDescent="0.2">
      <c r="O35" s="30">
        <v>30</v>
      </c>
      <c r="P35" s="30">
        <v>30</v>
      </c>
      <c r="Q35" s="26" t="s">
        <v>189</v>
      </c>
      <c r="R35" s="26" t="s">
        <v>190</v>
      </c>
      <c r="S35" s="29"/>
      <c r="T35" s="29"/>
      <c r="U35" s="29"/>
      <c r="V35" s="29"/>
      <c r="W35" s="29">
        <v>35</v>
      </c>
      <c r="X35" s="29">
        <v>13</v>
      </c>
      <c r="Y35" s="29">
        <f t="shared" si="2"/>
        <v>48</v>
      </c>
      <c r="Z35" s="28"/>
      <c r="AA35" s="30"/>
    </row>
    <row r="36" spans="15:27" ht="41.1" customHeight="1" x14ac:dyDescent="0.2">
      <c r="O36" s="30">
        <v>31</v>
      </c>
      <c r="P36" s="30">
        <v>30</v>
      </c>
      <c r="Q36" s="26" t="s">
        <v>189</v>
      </c>
      <c r="R36" s="26" t="s">
        <v>191</v>
      </c>
      <c r="S36" s="29"/>
      <c r="T36" s="29"/>
      <c r="U36" s="29"/>
      <c r="V36" s="29"/>
      <c r="W36" s="29">
        <v>35</v>
      </c>
      <c r="X36" s="29">
        <v>13</v>
      </c>
      <c r="Y36" s="29">
        <f t="shared" si="2"/>
        <v>48</v>
      </c>
      <c r="Z36" s="28"/>
      <c r="AA36" s="30"/>
    </row>
    <row r="37" spans="15:27" ht="15" customHeight="1" x14ac:dyDescent="0.2">
      <c r="O37" s="126" t="s">
        <v>64</v>
      </c>
      <c r="P37" s="127"/>
      <c r="Q37" s="127"/>
      <c r="R37" s="128"/>
      <c r="S37" s="32">
        <f>SUM(S6:S35)</f>
        <v>0</v>
      </c>
      <c r="T37" s="32">
        <f>SUM(T6:T35)</f>
        <v>0</v>
      </c>
      <c r="U37" s="32">
        <f>SUM(U6:U35)</f>
        <v>21</v>
      </c>
      <c r="V37" s="32">
        <f>SUM(V6:V35)</f>
        <v>18</v>
      </c>
      <c r="W37" s="32">
        <f>SUM(W6:W36)</f>
        <v>969</v>
      </c>
      <c r="X37" s="32">
        <f>SUM(X6:X36)</f>
        <v>659</v>
      </c>
      <c r="Y37" s="113">
        <f>SUM(Y6:Y36)</f>
        <v>1667</v>
      </c>
      <c r="Z37" s="113">
        <v>0</v>
      </c>
      <c r="AA37" s="114">
        <v>0</v>
      </c>
    </row>
    <row r="38" spans="15:27" ht="15" customHeight="1" x14ac:dyDescent="0.2">
      <c r="O38" s="115" t="s">
        <v>93</v>
      </c>
      <c r="P38" s="116"/>
      <c r="Q38" s="116"/>
      <c r="R38" s="116"/>
      <c r="S38" s="116"/>
      <c r="T38" s="116"/>
      <c r="U38" s="116"/>
      <c r="V38" s="116"/>
      <c r="W38" s="116"/>
      <c r="X38" s="117"/>
      <c r="Y38" s="114"/>
      <c r="Z38" s="114"/>
      <c r="AA38" s="114"/>
    </row>
    <row r="39" spans="15:27" x14ac:dyDescent="0.2"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4"/>
      <c r="AA39" s="34"/>
    </row>
  </sheetData>
  <autoFilter ref="O4:AA38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A7:D7"/>
    <mergeCell ref="K7:K8"/>
    <mergeCell ref="L7:L8"/>
    <mergeCell ref="M7:M8"/>
    <mergeCell ref="A8:J8"/>
    <mergeCell ref="O37:R37"/>
    <mergeCell ref="Y37:Y38"/>
    <mergeCell ref="Z37:Z38"/>
    <mergeCell ref="AA37:AA38"/>
    <mergeCell ref="O38:X38"/>
  </mergeCells>
  <printOptions horizontalCentered="1"/>
  <pageMargins left="0.70866141732283472" right="0.70866141732283472" top="0.94488188976377963" bottom="0.74803149606299213" header="0.31496062992125984" footer="0.31496062992125984"/>
  <pageSetup scale="6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2" manualBreakCount="2">
    <brk id="15" min="14" max="26" man="1"/>
    <brk id="27" min="14" max="26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view="pageBreakPreview" topLeftCell="G19" zoomScaleNormal="90" zoomScaleSheetLayoutView="100" workbookViewId="0">
      <selection activeCell="O38" sqref="O38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14.7109375" style="23" bestFit="1" customWidth="1"/>
    <col min="5" max="10" width="11.42578125" style="23"/>
    <col min="11" max="12" width="19.42578125" style="23" customWidth="1"/>
    <col min="13" max="16" width="11.42578125" style="23"/>
    <col min="17" max="17" width="21" style="23" customWidth="1"/>
    <col min="18" max="18" width="13.7109375" style="23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200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200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54" t="s">
        <v>53</v>
      </c>
      <c r="H5" s="54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54" t="s">
        <v>53</v>
      </c>
      <c r="V5" s="54" t="s">
        <v>54</v>
      </c>
      <c r="W5" s="112"/>
      <c r="X5" s="112"/>
      <c r="Y5" s="111"/>
      <c r="Z5" s="111"/>
      <c r="AA5" s="111"/>
    </row>
    <row r="6" spans="1:27" ht="81" customHeight="1" x14ac:dyDescent="0.2">
      <c r="A6" s="57">
        <v>1</v>
      </c>
      <c r="B6" s="53">
        <v>42885</v>
      </c>
      <c r="C6" s="26" t="s">
        <v>201</v>
      </c>
      <c r="D6" s="26" t="s">
        <v>202</v>
      </c>
      <c r="E6" s="56"/>
      <c r="F6" s="56"/>
      <c r="G6" s="56"/>
      <c r="H6" s="56"/>
      <c r="I6" s="56">
        <v>57</v>
      </c>
      <c r="J6" s="56">
        <v>3</v>
      </c>
      <c r="K6" s="56">
        <f>SUM(E6:J6)</f>
        <v>60</v>
      </c>
      <c r="L6" s="28"/>
      <c r="M6" s="57"/>
      <c r="O6" s="57">
        <v>1</v>
      </c>
      <c r="P6" s="57">
        <v>2</v>
      </c>
      <c r="Q6" s="26" t="s">
        <v>203</v>
      </c>
      <c r="R6" s="26" t="s">
        <v>11</v>
      </c>
      <c r="S6" s="56"/>
      <c r="T6" s="56"/>
      <c r="U6" s="56"/>
      <c r="V6" s="56"/>
      <c r="W6" s="56">
        <v>149</v>
      </c>
      <c r="X6" s="56">
        <v>22</v>
      </c>
      <c r="Y6" s="56">
        <f>SUM(S6:X6)</f>
        <v>171</v>
      </c>
      <c r="Z6" s="28"/>
      <c r="AA6" s="57"/>
    </row>
    <row r="7" spans="1:27" ht="41.1" customHeight="1" x14ac:dyDescent="0.2">
      <c r="A7" s="126" t="s">
        <v>64</v>
      </c>
      <c r="B7" s="127"/>
      <c r="C7" s="127"/>
      <c r="D7" s="128"/>
      <c r="E7" s="56">
        <f t="shared" ref="E7:K7" si="0">SUM(E6:E6)</f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57</v>
      </c>
      <c r="J7" s="56">
        <f t="shared" si="0"/>
        <v>3</v>
      </c>
      <c r="K7" s="121">
        <f t="shared" si="0"/>
        <v>60</v>
      </c>
      <c r="L7" s="121"/>
      <c r="M7" s="122">
        <f>SUM(M6:M6)</f>
        <v>0</v>
      </c>
      <c r="O7" s="57">
        <v>2</v>
      </c>
      <c r="P7" s="57">
        <v>2</v>
      </c>
      <c r="Q7" s="26" t="s">
        <v>203</v>
      </c>
      <c r="R7" s="26" t="s">
        <v>83</v>
      </c>
      <c r="S7" s="56"/>
      <c r="T7" s="56"/>
      <c r="U7" s="56"/>
      <c r="V7" s="56"/>
      <c r="W7" s="56">
        <v>149</v>
      </c>
      <c r="X7" s="56">
        <v>22</v>
      </c>
      <c r="Y7" s="56">
        <f t="shared" ref="Y7:Y28" si="1">SUM(S7:X7)</f>
        <v>171</v>
      </c>
      <c r="Z7" s="28"/>
      <c r="AA7" s="57"/>
    </row>
    <row r="8" spans="1:27" ht="53.25" customHeight="1" x14ac:dyDescent="0.2">
      <c r="A8" s="115" t="s">
        <v>93</v>
      </c>
      <c r="B8" s="116"/>
      <c r="C8" s="116"/>
      <c r="D8" s="116"/>
      <c r="E8" s="116"/>
      <c r="F8" s="116"/>
      <c r="G8" s="116"/>
      <c r="H8" s="116"/>
      <c r="I8" s="116"/>
      <c r="J8" s="117"/>
      <c r="K8" s="122"/>
      <c r="L8" s="122"/>
      <c r="M8" s="122"/>
      <c r="O8" s="57">
        <v>3</v>
      </c>
      <c r="P8" s="57">
        <v>2</v>
      </c>
      <c r="Q8" s="26" t="s">
        <v>203</v>
      </c>
      <c r="R8" s="26" t="s">
        <v>95</v>
      </c>
      <c r="S8" s="56"/>
      <c r="T8" s="56"/>
      <c r="U8" s="56"/>
      <c r="V8" s="56"/>
      <c r="W8" s="56">
        <v>149</v>
      </c>
      <c r="X8" s="56">
        <v>22</v>
      </c>
      <c r="Y8" s="56">
        <f t="shared" si="1"/>
        <v>171</v>
      </c>
      <c r="Z8" s="28"/>
      <c r="AA8" s="57"/>
    </row>
    <row r="9" spans="1:27" ht="41.1" customHeight="1" x14ac:dyDescent="0.2">
      <c r="O9" s="57">
        <v>4</v>
      </c>
      <c r="P9" s="57">
        <v>3</v>
      </c>
      <c r="Q9" s="26" t="s">
        <v>204</v>
      </c>
      <c r="R9" s="26" t="s">
        <v>11</v>
      </c>
      <c r="S9" s="56"/>
      <c r="T9" s="56"/>
      <c r="U9" s="56"/>
      <c r="V9" s="56"/>
      <c r="W9" s="56">
        <v>7</v>
      </c>
      <c r="X9" s="56">
        <v>17</v>
      </c>
      <c r="Y9" s="56">
        <f t="shared" si="1"/>
        <v>24</v>
      </c>
      <c r="Z9" s="28"/>
      <c r="AA9" s="57"/>
    </row>
    <row r="10" spans="1:27" ht="41.1" customHeight="1" x14ac:dyDescent="0.2">
      <c r="O10" s="57">
        <v>5</v>
      </c>
      <c r="P10" s="57">
        <v>3</v>
      </c>
      <c r="Q10" s="26" t="s">
        <v>204</v>
      </c>
      <c r="R10" s="26" t="s">
        <v>83</v>
      </c>
      <c r="S10" s="56"/>
      <c r="T10" s="56"/>
      <c r="U10" s="56"/>
      <c r="V10" s="56"/>
      <c r="W10" s="56">
        <v>7</v>
      </c>
      <c r="X10" s="56">
        <v>17</v>
      </c>
      <c r="Y10" s="56">
        <f t="shared" si="1"/>
        <v>24</v>
      </c>
      <c r="Z10" s="28"/>
      <c r="AA10" s="57"/>
    </row>
    <row r="11" spans="1:27" ht="41.1" customHeight="1" x14ac:dyDescent="0.2">
      <c r="O11" s="57">
        <v>6</v>
      </c>
      <c r="P11" s="57">
        <v>11</v>
      </c>
      <c r="Q11" s="26" t="s">
        <v>206</v>
      </c>
      <c r="R11" s="26" t="s">
        <v>205</v>
      </c>
      <c r="S11" s="56"/>
      <c r="T11" s="56"/>
      <c r="U11" s="56"/>
      <c r="V11" s="56"/>
      <c r="W11" s="56">
        <v>18</v>
      </c>
      <c r="X11" s="56">
        <v>11</v>
      </c>
      <c r="Y11" s="56">
        <f t="shared" si="1"/>
        <v>29</v>
      </c>
      <c r="Z11" s="28"/>
      <c r="AA11" s="57"/>
    </row>
    <row r="12" spans="1:27" ht="41.1" customHeight="1" x14ac:dyDescent="0.2">
      <c r="O12" s="57">
        <v>7</v>
      </c>
      <c r="P12" s="57">
        <v>13</v>
      </c>
      <c r="Q12" s="26" t="s">
        <v>207</v>
      </c>
      <c r="R12" s="26" t="s">
        <v>43</v>
      </c>
      <c r="S12" s="56"/>
      <c r="T12" s="56"/>
      <c r="U12" s="56"/>
      <c r="V12" s="56"/>
      <c r="W12" s="56">
        <v>4</v>
      </c>
      <c r="X12" s="56">
        <v>19</v>
      </c>
      <c r="Y12" s="56">
        <f t="shared" si="1"/>
        <v>23</v>
      </c>
      <c r="Z12" s="28"/>
      <c r="AA12" s="57"/>
    </row>
    <row r="13" spans="1:27" ht="41.1" customHeight="1" x14ac:dyDescent="0.2">
      <c r="O13" s="57">
        <v>8</v>
      </c>
      <c r="P13" s="57">
        <v>13</v>
      </c>
      <c r="Q13" s="26" t="s">
        <v>207</v>
      </c>
      <c r="R13" s="26" t="s">
        <v>205</v>
      </c>
      <c r="S13" s="56"/>
      <c r="T13" s="56"/>
      <c r="U13" s="56"/>
      <c r="V13" s="56"/>
      <c r="W13" s="56">
        <v>4</v>
      </c>
      <c r="X13" s="56">
        <v>19</v>
      </c>
      <c r="Y13" s="56">
        <f t="shared" si="1"/>
        <v>23</v>
      </c>
      <c r="Z13" s="28"/>
      <c r="AA13" s="57"/>
    </row>
    <row r="14" spans="1:27" ht="41.1" customHeight="1" x14ac:dyDescent="0.2">
      <c r="O14" s="57">
        <v>9</v>
      </c>
      <c r="P14" s="57">
        <v>13</v>
      </c>
      <c r="Q14" s="26" t="s">
        <v>208</v>
      </c>
      <c r="R14" s="26" t="s">
        <v>22</v>
      </c>
      <c r="S14" s="56"/>
      <c r="T14" s="56"/>
      <c r="U14" s="56"/>
      <c r="V14" s="56"/>
      <c r="W14" s="56">
        <v>7</v>
      </c>
      <c r="X14" s="56">
        <v>13</v>
      </c>
      <c r="Y14" s="56">
        <f t="shared" si="1"/>
        <v>20</v>
      </c>
      <c r="Z14" s="28"/>
      <c r="AA14" s="57"/>
    </row>
    <row r="15" spans="1:27" ht="41.1" customHeight="1" x14ac:dyDescent="0.2">
      <c r="O15" s="57">
        <v>10</v>
      </c>
      <c r="P15" s="57">
        <v>15</v>
      </c>
      <c r="Q15" s="26" t="s">
        <v>209</v>
      </c>
      <c r="R15" s="26" t="s">
        <v>76</v>
      </c>
      <c r="S15" s="56"/>
      <c r="T15" s="56"/>
      <c r="U15" s="56"/>
      <c r="V15" s="56"/>
      <c r="W15" s="56">
        <v>6</v>
      </c>
      <c r="X15" s="56">
        <v>4</v>
      </c>
      <c r="Y15" s="56">
        <f t="shared" si="1"/>
        <v>10</v>
      </c>
      <c r="Z15" s="28"/>
      <c r="AA15" s="57"/>
    </row>
    <row r="16" spans="1:27" ht="41.1" customHeight="1" x14ac:dyDescent="0.2">
      <c r="O16" s="57">
        <v>11</v>
      </c>
      <c r="P16" s="57">
        <v>17</v>
      </c>
      <c r="Q16" s="26" t="s">
        <v>210</v>
      </c>
      <c r="R16" s="26" t="s">
        <v>62</v>
      </c>
      <c r="S16" s="56"/>
      <c r="T16" s="56"/>
      <c r="U16" s="56">
        <v>23</v>
      </c>
      <c r="V16" s="56">
        <v>34</v>
      </c>
      <c r="W16" s="56"/>
      <c r="X16" s="56"/>
      <c r="Y16" s="56">
        <f t="shared" si="1"/>
        <v>57</v>
      </c>
      <c r="Z16" s="28"/>
      <c r="AA16" s="57"/>
    </row>
    <row r="17" spans="15:27" ht="41.1" customHeight="1" x14ac:dyDescent="0.2">
      <c r="O17" s="57">
        <v>12</v>
      </c>
      <c r="P17" s="57">
        <v>17</v>
      </c>
      <c r="Q17" s="26" t="s">
        <v>210</v>
      </c>
      <c r="R17" s="26" t="s">
        <v>76</v>
      </c>
      <c r="S17" s="56"/>
      <c r="T17" s="56"/>
      <c r="U17" s="56">
        <v>23</v>
      </c>
      <c r="V17" s="56">
        <v>34</v>
      </c>
      <c r="W17" s="56"/>
      <c r="X17" s="56"/>
      <c r="Y17" s="56">
        <f t="shared" si="1"/>
        <v>57</v>
      </c>
      <c r="Z17" s="28"/>
      <c r="AA17" s="57"/>
    </row>
    <row r="18" spans="15:27" ht="41.1" customHeight="1" x14ac:dyDescent="0.2">
      <c r="O18" s="57">
        <v>13</v>
      </c>
      <c r="P18" s="57">
        <v>17</v>
      </c>
      <c r="Q18" s="26" t="s">
        <v>210</v>
      </c>
      <c r="R18" s="26" t="s">
        <v>66</v>
      </c>
      <c r="S18" s="56"/>
      <c r="T18" s="56"/>
      <c r="U18" s="56">
        <v>23</v>
      </c>
      <c r="V18" s="56">
        <v>34</v>
      </c>
      <c r="W18" s="56"/>
      <c r="X18" s="56"/>
      <c r="Y18" s="56">
        <f t="shared" si="1"/>
        <v>57</v>
      </c>
      <c r="Z18" s="28"/>
      <c r="AA18" s="57"/>
    </row>
    <row r="19" spans="15:27" ht="41.1" customHeight="1" x14ac:dyDescent="0.2">
      <c r="O19" s="57">
        <v>14</v>
      </c>
      <c r="P19" s="57">
        <v>17</v>
      </c>
      <c r="Q19" s="26" t="s">
        <v>210</v>
      </c>
      <c r="R19" s="26" t="s">
        <v>62</v>
      </c>
      <c r="S19" s="56"/>
      <c r="T19" s="56"/>
      <c r="U19" s="56">
        <v>25</v>
      </c>
      <c r="V19" s="56">
        <v>32</v>
      </c>
      <c r="W19" s="56"/>
      <c r="X19" s="56"/>
      <c r="Y19" s="56">
        <f t="shared" si="1"/>
        <v>57</v>
      </c>
      <c r="Z19" s="28"/>
      <c r="AA19" s="57"/>
    </row>
    <row r="20" spans="15:27" ht="41.1" customHeight="1" x14ac:dyDescent="0.2">
      <c r="O20" s="57">
        <v>15</v>
      </c>
      <c r="P20" s="57">
        <v>17</v>
      </c>
      <c r="Q20" s="26" t="s">
        <v>210</v>
      </c>
      <c r="R20" s="26" t="s">
        <v>76</v>
      </c>
      <c r="S20" s="56"/>
      <c r="T20" s="56"/>
      <c r="U20" s="56">
        <v>25</v>
      </c>
      <c r="V20" s="56">
        <v>32</v>
      </c>
      <c r="W20" s="56"/>
      <c r="X20" s="56"/>
      <c r="Y20" s="56">
        <f t="shared" si="1"/>
        <v>57</v>
      </c>
      <c r="Z20" s="28"/>
      <c r="AA20" s="57"/>
    </row>
    <row r="21" spans="15:27" ht="41.1" customHeight="1" x14ac:dyDescent="0.2">
      <c r="O21" s="57">
        <v>16</v>
      </c>
      <c r="P21" s="57">
        <v>17</v>
      </c>
      <c r="Q21" s="26" t="s">
        <v>210</v>
      </c>
      <c r="R21" s="26" t="s">
        <v>66</v>
      </c>
      <c r="S21" s="56"/>
      <c r="T21" s="56"/>
      <c r="U21" s="56">
        <v>25</v>
      </c>
      <c r="V21" s="56">
        <v>32</v>
      </c>
      <c r="W21" s="56"/>
      <c r="X21" s="56"/>
      <c r="Y21" s="56">
        <f t="shared" si="1"/>
        <v>57</v>
      </c>
      <c r="Z21" s="28"/>
      <c r="AA21" s="57"/>
    </row>
    <row r="22" spans="15:27" ht="41.1" customHeight="1" x14ac:dyDescent="0.2">
      <c r="O22" s="57">
        <v>17</v>
      </c>
      <c r="P22" s="57">
        <v>22</v>
      </c>
      <c r="Q22" s="26" t="s">
        <v>211</v>
      </c>
      <c r="R22" s="26" t="s">
        <v>198</v>
      </c>
      <c r="S22" s="56"/>
      <c r="T22" s="56"/>
      <c r="U22" s="56"/>
      <c r="V22" s="56"/>
      <c r="W22" s="56">
        <v>0</v>
      </c>
      <c r="X22" s="56">
        <v>12</v>
      </c>
      <c r="Y22" s="56">
        <f t="shared" si="1"/>
        <v>12</v>
      </c>
      <c r="Z22" s="28"/>
      <c r="AA22" s="57"/>
    </row>
    <row r="23" spans="15:27" ht="41.1" customHeight="1" x14ac:dyDescent="0.2">
      <c r="O23" s="57">
        <v>18</v>
      </c>
      <c r="P23" s="57">
        <v>23</v>
      </c>
      <c r="Q23" s="26" t="s">
        <v>212</v>
      </c>
      <c r="R23" s="26" t="s">
        <v>66</v>
      </c>
      <c r="S23" s="56"/>
      <c r="T23" s="56"/>
      <c r="U23" s="56"/>
      <c r="V23" s="56"/>
      <c r="W23" s="56">
        <v>100</v>
      </c>
      <c r="X23" s="56">
        <v>50</v>
      </c>
      <c r="Y23" s="56">
        <f t="shared" si="1"/>
        <v>150</v>
      </c>
      <c r="Z23" s="28"/>
      <c r="AA23" s="57"/>
    </row>
    <row r="24" spans="15:27" ht="41.1" customHeight="1" x14ac:dyDescent="0.2">
      <c r="O24" s="57">
        <v>19</v>
      </c>
      <c r="P24" s="57">
        <v>23</v>
      </c>
      <c r="Q24" s="26" t="s">
        <v>212</v>
      </c>
      <c r="R24" s="26" t="s">
        <v>43</v>
      </c>
      <c r="S24" s="56"/>
      <c r="T24" s="56"/>
      <c r="U24" s="56"/>
      <c r="V24" s="56"/>
      <c r="W24" s="56">
        <v>100</v>
      </c>
      <c r="X24" s="56">
        <v>50</v>
      </c>
      <c r="Y24" s="56">
        <f t="shared" si="1"/>
        <v>150</v>
      </c>
      <c r="Z24" s="28"/>
      <c r="AA24" s="57"/>
    </row>
    <row r="25" spans="15:27" ht="41.1" customHeight="1" x14ac:dyDescent="0.2">
      <c r="O25" s="57">
        <v>20</v>
      </c>
      <c r="P25" s="57">
        <v>25</v>
      </c>
      <c r="Q25" s="26" t="s">
        <v>213</v>
      </c>
      <c r="R25" s="26" t="s">
        <v>198</v>
      </c>
      <c r="S25" s="56"/>
      <c r="T25" s="56"/>
      <c r="U25" s="56"/>
      <c r="V25" s="56"/>
      <c r="W25" s="56">
        <v>0</v>
      </c>
      <c r="X25" s="56">
        <v>16</v>
      </c>
      <c r="Y25" s="56">
        <f t="shared" si="1"/>
        <v>16</v>
      </c>
      <c r="Z25" s="28"/>
      <c r="AA25" s="57"/>
    </row>
    <row r="26" spans="15:27" ht="41.1" customHeight="1" x14ac:dyDescent="0.2">
      <c r="O26" s="57">
        <v>21</v>
      </c>
      <c r="P26" s="57">
        <v>25</v>
      </c>
      <c r="Q26" s="26" t="s">
        <v>214</v>
      </c>
      <c r="R26" s="26" t="s">
        <v>205</v>
      </c>
      <c r="S26" s="56"/>
      <c r="T26" s="56"/>
      <c r="U26" s="56"/>
      <c r="V26" s="56"/>
      <c r="W26" s="56">
        <v>3</v>
      </c>
      <c r="X26" s="56">
        <v>10</v>
      </c>
      <c r="Y26" s="56">
        <f t="shared" si="1"/>
        <v>13</v>
      </c>
      <c r="Z26" s="28"/>
      <c r="AA26" s="57"/>
    </row>
    <row r="27" spans="15:27" ht="60" customHeight="1" x14ac:dyDescent="0.2">
      <c r="O27" s="57">
        <v>22</v>
      </c>
      <c r="P27" s="57">
        <v>26</v>
      </c>
      <c r="Q27" s="26" t="s">
        <v>215</v>
      </c>
      <c r="R27" s="26" t="s">
        <v>83</v>
      </c>
      <c r="S27" s="56"/>
      <c r="T27" s="56"/>
      <c r="U27" s="56"/>
      <c r="V27" s="56"/>
      <c r="W27" s="56">
        <v>53</v>
      </c>
      <c r="X27" s="56">
        <v>12</v>
      </c>
      <c r="Y27" s="56">
        <f t="shared" si="1"/>
        <v>65</v>
      </c>
      <c r="Z27" s="28"/>
      <c r="AA27" s="57"/>
    </row>
    <row r="28" spans="15:27" ht="54" customHeight="1" x14ac:dyDescent="0.2">
      <c r="O28" s="57">
        <v>23</v>
      </c>
      <c r="P28" s="57">
        <v>27</v>
      </c>
      <c r="Q28" s="26" t="s">
        <v>215</v>
      </c>
      <c r="R28" s="26" t="s">
        <v>76</v>
      </c>
      <c r="S28" s="56"/>
      <c r="T28" s="56"/>
      <c r="U28" s="56"/>
      <c r="V28" s="56"/>
      <c r="W28" s="56">
        <v>53</v>
      </c>
      <c r="X28" s="56">
        <v>12</v>
      </c>
      <c r="Y28" s="56">
        <f t="shared" si="1"/>
        <v>65</v>
      </c>
      <c r="Z28" s="28"/>
      <c r="AA28" s="57"/>
    </row>
    <row r="29" spans="15:27" ht="15" customHeight="1" x14ac:dyDescent="0.2">
      <c r="O29" s="126" t="s">
        <v>64</v>
      </c>
      <c r="P29" s="127"/>
      <c r="Q29" s="127"/>
      <c r="R29" s="128"/>
      <c r="S29" s="55">
        <f t="shared" ref="S29:Y29" si="2">SUM(S6:S28)</f>
        <v>0</v>
      </c>
      <c r="T29" s="55">
        <f t="shared" si="2"/>
        <v>0</v>
      </c>
      <c r="U29" s="55">
        <f t="shared" si="2"/>
        <v>144</v>
      </c>
      <c r="V29" s="55">
        <f t="shared" si="2"/>
        <v>198</v>
      </c>
      <c r="W29" s="55">
        <f t="shared" si="2"/>
        <v>809</v>
      </c>
      <c r="X29" s="55">
        <f t="shared" si="2"/>
        <v>328</v>
      </c>
      <c r="Y29" s="113">
        <f t="shared" si="2"/>
        <v>1479</v>
      </c>
      <c r="Z29" s="113">
        <v>0</v>
      </c>
      <c r="AA29" s="114">
        <v>0</v>
      </c>
    </row>
    <row r="30" spans="15:27" ht="15" customHeight="1" x14ac:dyDescent="0.2">
      <c r="O30" s="115" t="s">
        <v>93</v>
      </c>
      <c r="P30" s="116"/>
      <c r="Q30" s="116"/>
      <c r="R30" s="116"/>
      <c r="S30" s="116"/>
      <c r="T30" s="116"/>
      <c r="U30" s="116"/>
      <c r="V30" s="116"/>
      <c r="W30" s="116"/>
      <c r="X30" s="117"/>
      <c r="Y30" s="114"/>
      <c r="Z30" s="114"/>
      <c r="AA30" s="114"/>
    </row>
    <row r="31" spans="15:27" x14ac:dyDescent="0.2"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4"/>
      <c r="AA31" s="34"/>
    </row>
  </sheetData>
  <autoFilter ref="O4:AA30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Y29:Y30"/>
    <mergeCell ref="Z29:Z30"/>
    <mergeCell ref="AA29:AA30"/>
    <mergeCell ref="O30:X30"/>
    <mergeCell ref="A7:D7"/>
    <mergeCell ref="K7:K8"/>
    <mergeCell ref="L7:L8"/>
    <mergeCell ref="M7:M8"/>
    <mergeCell ref="A8:J8"/>
    <mergeCell ref="O29:R29"/>
  </mergeCells>
  <printOptions horizontalCentered="1"/>
  <pageMargins left="0.70866141732283472" right="0.70866141732283472" top="0.94488188976377963" bottom="0.74803149606299213" header="0.31496062992125984" footer="0.31496062992125984"/>
  <pageSetup scale="6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2" manualBreakCount="2">
    <brk id="13" min="14" max="26" man="1"/>
    <brk id="24" min="14" max="26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view="pageBreakPreview" topLeftCell="G31" zoomScaleNormal="90" zoomScaleSheetLayoutView="100" workbookViewId="0">
      <selection activeCell="V43" sqref="V43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14.7109375" style="23" bestFit="1" customWidth="1"/>
    <col min="5" max="10" width="11.42578125" style="23"/>
    <col min="11" max="12" width="19.42578125" style="23" customWidth="1"/>
    <col min="13" max="16" width="11.42578125" style="23"/>
    <col min="17" max="17" width="21" style="23" customWidth="1"/>
    <col min="18" max="18" width="13.7109375" style="23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216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216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61" t="s">
        <v>53</v>
      </c>
      <c r="H5" s="61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61" t="s">
        <v>53</v>
      </c>
      <c r="V5" s="61" t="s">
        <v>54</v>
      </c>
      <c r="W5" s="112"/>
      <c r="X5" s="112"/>
      <c r="Y5" s="111"/>
      <c r="Z5" s="111"/>
      <c r="AA5" s="111"/>
    </row>
    <row r="6" spans="1:27" ht="81" customHeight="1" x14ac:dyDescent="0.2">
      <c r="A6" s="60">
        <v>1</v>
      </c>
      <c r="B6" s="63" t="s">
        <v>218</v>
      </c>
      <c r="C6" s="26" t="s">
        <v>201</v>
      </c>
      <c r="D6" s="26" t="s">
        <v>217</v>
      </c>
      <c r="E6" s="59"/>
      <c r="F6" s="59"/>
      <c r="G6" s="59"/>
      <c r="H6" s="59"/>
      <c r="I6" s="59">
        <v>3</v>
      </c>
      <c r="J6" s="59">
        <v>13</v>
      </c>
      <c r="K6" s="59">
        <f>SUM(E6:J6)</f>
        <v>16</v>
      </c>
      <c r="L6" s="28" t="s">
        <v>219</v>
      </c>
      <c r="M6" s="60" t="s">
        <v>220</v>
      </c>
      <c r="O6" s="60">
        <v>1</v>
      </c>
      <c r="P6" s="60">
        <v>7</v>
      </c>
      <c r="Q6" s="26" t="s">
        <v>221</v>
      </c>
      <c r="R6" s="26" t="s">
        <v>83</v>
      </c>
      <c r="S6" s="59"/>
      <c r="T6" s="59"/>
      <c r="U6" s="59"/>
      <c r="V6" s="59"/>
      <c r="W6" s="59">
        <v>52</v>
      </c>
      <c r="X6" s="59">
        <v>12</v>
      </c>
      <c r="Y6" s="59">
        <f>SUM(S6:X6)</f>
        <v>64</v>
      </c>
      <c r="Z6" s="28"/>
      <c r="AA6" s="60"/>
    </row>
    <row r="7" spans="1:27" ht="41.1" customHeight="1" x14ac:dyDescent="0.2">
      <c r="A7" s="126" t="s">
        <v>64</v>
      </c>
      <c r="B7" s="127"/>
      <c r="C7" s="127"/>
      <c r="D7" s="128"/>
      <c r="E7" s="59">
        <f t="shared" ref="E7:K7" si="0">SUM(E6:E6)</f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3</v>
      </c>
      <c r="J7" s="59">
        <f t="shared" si="0"/>
        <v>13</v>
      </c>
      <c r="K7" s="121">
        <f t="shared" si="0"/>
        <v>16</v>
      </c>
      <c r="L7" s="121"/>
      <c r="M7" s="122">
        <v>8</v>
      </c>
      <c r="O7" s="60">
        <v>2</v>
      </c>
      <c r="P7" s="60">
        <v>7</v>
      </c>
      <c r="Q7" s="26" t="s">
        <v>221</v>
      </c>
      <c r="R7" s="26" t="s">
        <v>11</v>
      </c>
      <c r="S7" s="59"/>
      <c r="T7" s="59"/>
      <c r="U7" s="59"/>
      <c r="V7" s="59"/>
      <c r="W7" s="59">
        <v>52</v>
      </c>
      <c r="X7" s="59">
        <v>12</v>
      </c>
      <c r="Y7" s="59">
        <f t="shared" ref="Y7:Y36" si="1">SUM(S7:X7)</f>
        <v>64</v>
      </c>
      <c r="Z7" s="28"/>
      <c r="AA7" s="60"/>
    </row>
    <row r="8" spans="1:27" ht="53.25" customHeight="1" x14ac:dyDescent="0.2">
      <c r="A8" s="115" t="s">
        <v>93</v>
      </c>
      <c r="B8" s="116"/>
      <c r="C8" s="116"/>
      <c r="D8" s="116"/>
      <c r="E8" s="116"/>
      <c r="F8" s="116"/>
      <c r="G8" s="116"/>
      <c r="H8" s="116"/>
      <c r="I8" s="116"/>
      <c r="J8" s="117"/>
      <c r="K8" s="122"/>
      <c r="L8" s="122"/>
      <c r="M8" s="122"/>
      <c r="O8" s="60">
        <v>3</v>
      </c>
      <c r="P8" s="60">
        <v>7</v>
      </c>
      <c r="Q8" s="26" t="s">
        <v>221</v>
      </c>
      <c r="R8" s="26" t="s">
        <v>222</v>
      </c>
      <c r="S8" s="59"/>
      <c r="T8" s="59"/>
      <c r="U8" s="59"/>
      <c r="V8" s="59"/>
      <c r="W8" s="59">
        <v>52</v>
      </c>
      <c r="X8" s="59">
        <v>12</v>
      </c>
      <c r="Y8" s="59">
        <f t="shared" si="1"/>
        <v>64</v>
      </c>
      <c r="Z8" s="28"/>
      <c r="AA8" s="60"/>
    </row>
    <row r="9" spans="1:27" ht="41.1" customHeight="1" x14ac:dyDescent="0.2">
      <c r="O9" s="60">
        <v>4</v>
      </c>
      <c r="P9" s="60">
        <v>13</v>
      </c>
      <c r="Q9" s="26" t="s">
        <v>223</v>
      </c>
      <c r="R9" s="26" t="s">
        <v>83</v>
      </c>
      <c r="S9" s="59"/>
      <c r="T9" s="59"/>
      <c r="U9" s="59"/>
      <c r="V9" s="59"/>
      <c r="W9" s="59">
        <v>94</v>
      </c>
      <c r="X9" s="59">
        <v>2</v>
      </c>
      <c r="Y9" s="59">
        <f t="shared" si="1"/>
        <v>96</v>
      </c>
      <c r="Z9" s="28"/>
      <c r="AA9" s="60"/>
    </row>
    <row r="10" spans="1:27" ht="41.1" customHeight="1" x14ac:dyDescent="0.2">
      <c r="O10" s="60">
        <v>5</v>
      </c>
      <c r="P10" s="60">
        <v>13</v>
      </c>
      <c r="Q10" s="26" t="s">
        <v>223</v>
      </c>
      <c r="R10" s="26" t="s">
        <v>11</v>
      </c>
      <c r="S10" s="59"/>
      <c r="T10" s="59"/>
      <c r="U10" s="59"/>
      <c r="V10" s="59"/>
      <c r="W10" s="59">
        <v>94</v>
      </c>
      <c r="X10" s="59">
        <v>32</v>
      </c>
      <c r="Y10" s="59">
        <f t="shared" si="1"/>
        <v>126</v>
      </c>
      <c r="Z10" s="28"/>
      <c r="AA10" s="60"/>
    </row>
    <row r="11" spans="1:27" ht="41.1" customHeight="1" x14ac:dyDescent="0.2">
      <c r="O11" s="60">
        <v>6</v>
      </c>
      <c r="P11" s="60">
        <v>13</v>
      </c>
      <c r="Q11" s="26" t="s">
        <v>223</v>
      </c>
      <c r="R11" s="26" t="s">
        <v>43</v>
      </c>
      <c r="S11" s="59"/>
      <c r="T11" s="59"/>
      <c r="U11" s="59"/>
      <c r="V11" s="59"/>
      <c r="W11" s="59">
        <v>94</v>
      </c>
      <c r="X11" s="59">
        <v>32</v>
      </c>
      <c r="Y11" s="59">
        <f t="shared" si="1"/>
        <v>126</v>
      </c>
      <c r="Z11" s="28"/>
      <c r="AA11" s="60"/>
    </row>
    <row r="12" spans="1:27" ht="41.1" customHeight="1" x14ac:dyDescent="0.2">
      <c r="O12" s="60">
        <v>7</v>
      </c>
      <c r="P12" s="60">
        <v>13</v>
      </c>
      <c r="Q12" s="26" t="s">
        <v>223</v>
      </c>
      <c r="R12" s="26" t="s">
        <v>22</v>
      </c>
      <c r="S12" s="59"/>
      <c r="T12" s="59"/>
      <c r="U12" s="59"/>
      <c r="V12" s="59"/>
      <c r="W12" s="59">
        <v>94</v>
      </c>
      <c r="X12" s="59">
        <v>32</v>
      </c>
      <c r="Y12" s="59">
        <f t="shared" si="1"/>
        <v>126</v>
      </c>
      <c r="Z12" s="28"/>
      <c r="AA12" s="60"/>
    </row>
    <row r="13" spans="1:27" ht="41.1" customHeight="1" x14ac:dyDescent="0.2">
      <c r="O13" s="60">
        <v>8</v>
      </c>
      <c r="P13" s="60">
        <v>13</v>
      </c>
      <c r="Q13" s="26" t="s">
        <v>223</v>
      </c>
      <c r="R13" s="26" t="s">
        <v>95</v>
      </c>
      <c r="S13" s="59"/>
      <c r="T13" s="59"/>
      <c r="U13" s="59"/>
      <c r="V13" s="59"/>
      <c r="W13" s="59">
        <v>94</v>
      </c>
      <c r="X13" s="59">
        <v>32</v>
      </c>
      <c r="Y13" s="59">
        <f t="shared" si="1"/>
        <v>126</v>
      </c>
      <c r="Z13" s="28"/>
      <c r="AA13" s="60"/>
    </row>
    <row r="14" spans="1:27" ht="41.1" customHeight="1" x14ac:dyDescent="0.2">
      <c r="O14" s="60">
        <v>9</v>
      </c>
      <c r="P14" s="60">
        <v>14</v>
      </c>
      <c r="Q14" s="26" t="s">
        <v>224</v>
      </c>
      <c r="R14" s="26" t="s">
        <v>38</v>
      </c>
      <c r="S14" s="59"/>
      <c r="T14" s="59"/>
      <c r="U14" s="59"/>
      <c r="V14" s="59"/>
      <c r="W14" s="59">
        <v>65</v>
      </c>
      <c r="X14" s="59">
        <v>23</v>
      </c>
      <c r="Y14" s="59">
        <f t="shared" si="1"/>
        <v>88</v>
      </c>
      <c r="Z14" s="28"/>
      <c r="AA14" s="60"/>
    </row>
    <row r="15" spans="1:27" ht="41.1" customHeight="1" x14ac:dyDescent="0.2">
      <c r="O15" s="60">
        <v>10</v>
      </c>
      <c r="P15" s="60">
        <v>14</v>
      </c>
      <c r="Q15" s="26" t="s">
        <v>224</v>
      </c>
      <c r="R15" s="26" t="s">
        <v>222</v>
      </c>
      <c r="S15" s="59"/>
      <c r="T15" s="59"/>
      <c r="U15" s="59"/>
      <c r="V15" s="59"/>
      <c r="W15" s="59">
        <v>65</v>
      </c>
      <c r="X15" s="59">
        <v>23</v>
      </c>
      <c r="Y15" s="59">
        <f t="shared" si="1"/>
        <v>88</v>
      </c>
      <c r="Z15" s="28"/>
      <c r="AA15" s="60"/>
    </row>
    <row r="16" spans="1:27" ht="41.1" customHeight="1" x14ac:dyDescent="0.2">
      <c r="O16" s="60">
        <v>11</v>
      </c>
      <c r="P16" s="60">
        <v>14</v>
      </c>
      <c r="Q16" s="26" t="s">
        <v>224</v>
      </c>
      <c r="R16" s="26" t="s">
        <v>225</v>
      </c>
      <c r="S16" s="59"/>
      <c r="T16" s="59"/>
      <c r="U16" s="59"/>
      <c r="V16" s="59"/>
      <c r="W16" s="59">
        <v>65</v>
      </c>
      <c r="X16" s="59">
        <v>23</v>
      </c>
      <c r="Y16" s="59">
        <f t="shared" si="1"/>
        <v>88</v>
      </c>
      <c r="Z16" s="28"/>
      <c r="AA16" s="60"/>
    </row>
    <row r="17" spans="15:27" ht="41.1" customHeight="1" x14ac:dyDescent="0.2">
      <c r="O17" s="60">
        <v>12</v>
      </c>
      <c r="P17" s="60">
        <v>14</v>
      </c>
      <c r="Q17" s="26" t="s">
        <v>224</v>
      </c>
      <c r="R17" s="26" t="s">
        <v>22</v>
      </c>
      <c r="S17" s="59"/>
      <c r="T17" s="59"/>
      <c r="U17" s="59"/>
      <c r="V17" s="59"/>
      <c r="W17" s="59">
        <v>65</v>
      </c>
      <c r="X17" s="59">
        <v>23</v>
      </c>
      <c r="Y17" s="59">
        <f t="shared" si="1"/>
        <v>88</v>
      </c>
      <c r="Z17" s="28"/>
      <c r="AA17" s="60"/>
    </row>
    <row r="18" spans="15:27" ht="41.1" customHeight="1" x14ac:dyDescent="0.2">
      <c r="O18" s="60">
        <v>13</v>
      </c>
      <c r="P18" s="60">
        <v>14</v>
      </c>
      <c r="Q18" s="26" t="s">
        <v>226</v>
      </c>
      <c r="R18" s="26" t="s">
        <v>8</v>
      </c>
      <c r="S18" s="59"/>
      <c r="T18" s="59"/>
      <c r="U18" s="59"/>
      <c r="V18" s="59"/>
      <c r="W18" s="59">
        <v>18</v>
      </c>
      <c r="X18" s="59">
        <v>5</v>
      </c>
      <c r="Y18" s="59">
        <f t="shared" si="1"/>
        <v>23</v>
      </c>
      <c r="Z18" s="28"/>
      <c r="AA18" s="60"/>
    </row>
    <row r="19" spans="15:27" ht="41.1" customHeight="1" x14ac:dyDescent="0.2">
      <c r="O19" s="60">
        <v>14</v>
      </c>
      <c r="P19" s="60">
        <v>14</v>
      </c>
      <c r="Q19" s="26" t="s">
        <v>226</v>
      </c>
      <c r="R19" s="26" t="s">
        <v>17</v>
      </c>
      <c r="S19" s="59"/>
      <c r="T19" s="59"/>
      <c r="U19" s="59"/>
      <c r="V19" s="59"/>
      <c r="W19" s="59">
        <v>18</v>
      </c>
      <c r="X19" s="59">
        <v>5</v>
      </c>
      <c r="Y19" s="59">
        <f t="shared" si="1"/>
        <v>23</v>
      </c>
      <c r="Z19" s="28"/>
      <c r="AA19" s="60"/>
    </row>
    <row r="20" spans="15:27" ht="41.1" customHeight="1" x14ac:dyDescent="0.2">
      <c r="O20" s="60">
        <v>15</v>
      </c>
      <c r="P20" s="60">
        <v>16</v>
      </c>
      <c r="Q20" s="26" t="s">
        <v>221</v>
      </c>
      <c r="R20" s="26" t="s">
        <v>62</v>
      </c>
      <c r="S20" s="59"/>
      <c r="T20" s="59"/>
      <c r="U20" s="59">
        <v>13</v>
      </c>
      <c r="V20" s="59">
        <v>18</v>
      </c>
      <c r="W20" s="59"/>
      <c r="X20" s="59"/>
      <c r="Y20" s="59">
        <f t="shared" si="1"/>
        <v>31</v>
      </c>
      <c r="Z20" s="28"/>
      <c r="AA20" s="60"/>
    </row>
    <row r="21" spans="15:27" ht="41.1" customHeight="1" x14ac:dyDescent="0.2">
      <c r="O21" s="60">
        <v>16</v>
      </c>
      <c r="P21" s="60">
        <v>16</v>
      </c>
      <c r="Q21" s="26" t="s">
        <v>221</v>
      </c>
      <c r="R21" s="26" t="s">
        <v>225</v>
      </c>
      <c r="S21" s="59"/>
      <c r="T21" s="59"/>
      <c r="U21" s="59">
        <v>13</v>
      </c>
      <c r="V21" s="59">
        <v>18</v>
      </c>
      <c r="W21" s="59"/>
      <c r="X21" s="59"/>
      <c r="Y21" s="59">
        <f t="shared" si="1"/>
        <v>31</v>
      </c>
      <c r="Z21" s="28"/>
      <c r="AA21" s="60"/>
    </row>
    <row r="22" spans="15:27" ht="41.1" customHeight="1" x14ac:dyDescent="0.2">
      <c r="O22" s="60">
        <v>17</v>
      </c>
      <c r="P22" s="60">
        <v>16</v>
      </c>
      <c r="Q22" s="26" t="s">
        <v>221</v>
      </c>
      <c r="R22" s="26" t="s">
        <v>11</v>
      </c>
      <c r="S22" s="59"/>
      <c r="T22" s="59"/>
      <c r="U22" s="59">
        <v>13</v>
      </c>
      <c r="V22" s="59">
        <v>18</v>
      </c>
      <c r="W22" s="59"/>
      <c r="X22" s="59"/>
      <c r="Y22" s="59">
        <f t="shared" si="1"/>
        <v>31</v>
      </c>
      <c r="Z22" s="28"/>
      <c r="AA22" s="60"/>
    </row>
    <row r="23" spans="15:27" ht="41.1" customHeight="1" x14ac:dyDescent="0.2">
      <c r="O23" s="60">
        <v>18</v>
      </c>
      <c r="P23" s="60">
        <v>19</v>
      </c>
      <c r="Q23" s="26" t="s">
        <v>227</v>
      </c>
      <c r="R23" s="26" t="s">
        <v>83</v>
      </c>
      <c r="S23" s="59"/>
      <c r="T23" s="59"/>
      <c r="U23" s="59"/>
      <c r="V23" s="59"/>
      <c r="W23" s="59">
        <v>94</v>
      </c>
      <c r="X23" s="59">
        <v>69</v>
      </c>
      <c r="Y23" s="59">
        <f t="shared" si="1"/>
        <v>163</v>
      </c>
      <c r="Z23" s="28"/>
      <c r="AA23" s="60"/>
    </row>
    <row r="24" spans="15:27" ht="41.1" customHeight="1" x14ac:dyDescent="0.2">
      <c r="O24" s="60">
        <v>19</v>
      </c>
      <c r="P24" s="60">
        <v>19</v>
      </c>
      <c r="Q24" s="26" t="s">
        <v>227</v>
      </c>
      <c r="R24" s="26" t="s">
        <v>38</v>
      </c>
      <c r="S24" s="59"/>
      <c r="T24" s="59"/>
      <c r="U24" s="59"/>
      <c r="V24" s="59"/>
      <c r="W24" s="59">
        <v>94</v>
      </c>
      <c r="X24" s="59">
        <v>69</v>
      </c>
      <c r="Y24" s="59">
        <f t="shared" si="1"/>
        <v>163</v>
      </c>
      <c r="Z24" s="28"/>
      <c r="AA24" s="60"/>
    </row>
    <row r="25" spans="15:27" ht="41.1" customHeight="1" x14ac:dyDescent="0.2">
      <c r="O25" s="60">
        <v>20</v>
      </c>
      <c r="P25" s="60">
        <v>19</v>
      </c>
      <c r="Q25" s="26" t="s">
        <v>227</v>
      </c>
      <c r="R25" s="26" t="s">
        <v>11</v>
      </c>
      <c r="S25" s="59"/>
      <c r="T25" s="59"/>
      <c r="U25" s="59"/>
      <c r="V25" s="59"/>
      <c r="W25" s="59">
        <v>94</v>
      </c>
      <c r="X25" s="59">
        <v>69</v>
      </c>
      <c r="Y25" s="59">
        <f t="shared" si="1"/>
        <v>163</v>
      </c>
      <c r="Z25" s="28"/>
      <c r="AA25" s="60"/>
    </row>
    <row r="26" spans="15:27" ht="41.1" customHeight="1" x14ac:dyDescent="0.2">
      <c r="O26" s="60">
        <v>21</v>
      </c>
      <c r="P26" s="60">
        <v>20</v>
      </c>
      <c r="Q26" s="26" t="s">
        <v>228</v>
      </c>
      <c r="R26" s="26" t="s">
        <v>17</v>
      </c>
      <c r="S26" s="59"/>
      <c r="T26" s="59"/>
      <c r="U26" s="59"/>
      <c r="V26" s="59"/>
      <c r="W26" s="59">
        <v>3</v>
      </c>
      <c r="X26" s="59">
        <v>15</v>
      </c>
      <c r="Y26" s="59">
        <f t="shared" si="1"/>
        <v>18</v>
      </c>
      <c r="Z26" s="28"/>
      <c r="AA26" s="60"/>
    </row>
    <row r="27" spans="15:27" ht="60" customHeight="1" x14ac:dyDescent="0.2">
      <c r="O27" s="60">
        <v>22</v>
      </c>
      <c r="P27" s="60">
        <v>20</v>
      </c>
      <c r="Q27" s="26" t="s">
        <v>229</v>
      </c>
      <c r="R27" s="26" t="s">
        <v>17</v>
      </c>
      <c r="S27" s="59"/>
      <c r="T27" s="59"/>
      <c r="U27" s="59"/>
      <c r="V27" s="59"/>
      <c r="W27" s="59">
        <v>1</v>
      </c>
      <c r="X27" s="59">
        <v>14</v>
      </c>
      <c r="Y27" s="59">
        <f t="shared" si="1"/>
        <v>15</v>
      </c>
      <c r="Z27" s="28"/>
      <c r="AA27" s="60"/>
    </row>
    <row r="28" spans="15:27" ht="60" customHeight="1" x14ac:dyDescent="0.2">
      <c r="O28" s="60">
        <v>23</v>
      </c>
      <c r="P28" s="60">
        <v>21</v>
      </c>
      <c r="Q28" s="26" t="s">
        <v>221</v>
      </c>
      <c r="R28" s="26" t="s">
        <v>38</v>
      </c>
      <c r="S28" s="59"/>
      <c r="T28" s="59"/>
      <c r="U28" s="59"/>
      <c r="V28" s="59"/>
      <c r="W28" s="59">
        <v>50</v>
      </c>
      <c r="X28" s="59">
        <v>15</v>
      </c>
      <c r="Y28" s="59">
        <f t="shared" si="1"/>
        <v>65</v>
      </c>
      <c r="Z28" s="28"/>
      <c r="AA28" s="60"/>
    </row>
    <row r="29" spans="15:27" ht="60" customHeight="1" x14ac:dyDescent="0.2">
      <c r="O29" s="60">
        <v>24</v>
      </c>
      <c r="P29" s="60">
        <v>21</v>
      </c>
      <c r="Q29" s="26" t="s">
        <v>221</v>
      </c>
      <c r="R29" s="26" t="s">
        <v>76</v>
      </c>
      <c r="S29" s="59"/>
      <c r="T29" s="59"/>
      <c r="U29" s="59"/>
      <c r="V29" s="59"/>
      <c r="W29" s="59">
        <v>50</v>
      </c>
      <c r="X29" s="59">
        <v>15</v>
      </c>
      <c r="Y29" s="59">
        <f t="shared" si="1"/>
        <v>65</v>
      </c>
      <c r="Z29" s="28"/>
      <c r="AA29" s="60"/>
    </row>
    <row r="30" spans="15:27" ht="60" customHeight="1" x14ac:dyDescent="0.2">
      <c r="O30" s="60">
        <v>25</v>
      </c>
      <c r="P30" s="60">
        <v>21</v>
      </c>
      <c r="Q30" s="26" t="s">
        <v>231</v>
      </c>
      <c r="R30" s="26" t="s">
        <v>230</v>
      </c>
      <c r="S30" s="59"/>
      <c r="T30" s="59"/>
      <c r="U30" s="59"/>
      <c r="V30" s="59"/>
      <c r="W30" s="59">
        <v>16</v>
      </c>
      <c r="X30" s="59">
        <v>14</v>
      </c>
      <c r="Y30" s="59">
        <f t="shared" si="1"/>
        <v>30</v>
      </c>
      <c r="Z30" s="28"/>
      <c r="AA30" s="60"/>
    </row>
    <row r="31" spans="15:27" ht="60" customHeight="1" x14ac:dyDescent="0.2">
      <c r="O31" s="60">
        <v>26</v>
      </c>
      <c r="P31" s="60">
        <v>21</v>
      </c>
      <c r="Q31" s="26" t="s">
        <v>232</v>
      </c>
      <c r="R31" s="26" t="s">
        <v>197</v>
      </c>
      <c r="S31" s="59"/>
      <c r="T31" s="59"/>
      <c r="U31" s="59"/>
      <c r="V31" s="59"/>
      <c r="W31" s="59">
        <v>11</v>
      </c>
      <c r="X31" s="59">
        <v>19</v>
      </c>
      <c r="Y31" s="59">
        <f t="shared" si="1"/>
        <v>30</v>
      </c>
      <c r="Z31" s="28"/>
      <c r="AA31" s="60"/>
    </row>
    <row r="32" spans="15:27" ht="60" customHeight="1" x14ac:dyDescent="0.2">
      <c r="O32" s="60">
        <v>27</v>
      </c>
      <c r="P32" s="60">
        <v>21</v>
      </c>
      <c r="Q32" s="26" t="s">
        <v>232</v>
      </c>
      <c r="R32" s="26" t="s">
        <v>172</v>
      </c>
      <c r="S32" s="59"/>
      <c r="T32" s="59"/>
      <c r="U32" s="59"/>
      <c r="V32" s="59"/>
      <c r="W32" s="59">
        <v>11</v>
      </c>
      <c r="X32" s="59">
        <v>19</v>
      </c>
      <c r="Y32" s="59">
        <f t="shared" si="1"/>
        <v>30</v>
      </c>
      <c r="Z32" s="28"/>
      <c r="AA32" s="60"/>
    </row>
    <row r="33" spans="15:27" ht="60" customHeight="1" x14ac:dyDescent="0.2">
      <c r="O33" s="60">
        <v>28</v>
      </c>
      <c r="P33" s="60">
        <v>22</v>
      </c>
      <c r="Q33" s="26" t="s">
        <v>233</v>
      </c>
      <c r="R33" s="26" t="s">
        <v>17</v>
      </c>
      <c r="S33" s="59"/>
      <c r="T33" s="59"/>
      <c r="U33" s="59"/>
      <c r="V33" s="59"/>
      <c r="W33" s="59">
        <v>3</v>
      </c>
      <c r="X33" s="59">
        <v>8</v>
      </c>
      <c r="Y33" s="59">
        <f t="shared" si="1"/>
        <v>11</v>
      </c>
      <c r="Z33" s="28"/>
      <c r="AA33" s="60"/>
    </row>
    <row r="34" spans="15:27" ht="60" customHeight="1" x14ac:dyDescent="0.2">
      <c r="O34" s="60">
        <v>29</v>
      </c>
      <c r="P34" s="60">
        <v>23</v>
      </c>
      <c r="Q34" s="26" t="s">
        <v>234</v>
      </c>
      <c r="R34" s="26" t="s">
        <v>17</v>
      </c>
      <c r="S34" s="59"/>
      <c r="T34" s="59"/>
      <c r="U34" s="59"/>
      <c r="V34" s="59"/>
      <c r="W34" s="59">
        <v>4</v>
      </c>
      <c r="X34" s="59">
        <v>9</v>
      </c>
      <c r="Y34" s="59">
        <f t="shared" si="1"/>
        <v>13</v>
      </c>
      <c r="Z34" s="28"/>
      <c r="AA34" s="60"/>
    </row>
    <row r="35" spans="15:27" ht="60" customHeight="1" x14ac:dyDescent="0.2">
      <c r="O35" s="60">
        <v>30</v>
      </c>
      <c r="P35" s="60">
        <v>28</v>
      </c>
      <c r="Q35" s="26" t="s">
        <v>235</v>
      </c>
      <c r="R35" s="26" t="s">
        <v>83</v>
      </c>
      <c r="S35" s="59"/>
      <c r="T35" s="59"/>
      <c r="U35" s="59"/>
      <c r="V35" s="59"/>
      <c r="W35" s="59">
        <v>32</v>
      </c>
      <c r="X35" s="59">
        <v>43</v>
      </c>
      <c r="Y35" s="59">
        <f t="shared" si="1"/>
        <v>75</v>
      </c>
      <c r="Z35" s="28"/>
      <c r="AA35" s="60"/>
    </row>
    <row r="36" spans="15:27" ht="60" customHeight="1" x14ac:dyDescent="0.2">
      <c r="O36" s="60">
        <v>31</v>
      </c>
      <c r="P36" s="60">
        <v>28</v>
      </c>
      <c r="Q36" s="26" t="s">
        <v>235</v>
      </c>
      <c r="R36" s="26" t="s">
        <v>222</v>
      </c>
      <c r="S36" s="59"/>
      <c r="T36" s="59"/>
      <c r="U36" s="59"/>
      <c r="V36" s="59"/>
      <c r="W36" s="59">
        <v>32</v>
      </c>
      <c r="X36" s="59">
        <v>43</v>
      </c>
      <c r="Y36" s="59">
        <f t="shared" si="1"/>
        <v>75</v>
      </c>
      <c r="Z36" s="28"/>
      <c r="AA36" s="60"/>
    </row>
    <row r="37" spans="15:27" ht="21.95" customHeight="1" x14ac:dyDescent="0.2">
      <c r="O37" s="126" t="s">
        <v>64</v>
      </c>
      <c r="P37" s="127"/>
      <c r="Q37" s="127"/>
      <c r="R37" s="128"/>
      <c r="S37" s="58">
        <f t="shared" ref="S37:Y37" si="2">SUM(S6:S36)</f>
        <v>0</v>
      </c>
      <c r="T37" s="58">
        <f t="shared" si="2"/>
        <v>0</v>
      </c>
      <c r="U37" s="58">
        <f t="shared" si="2"/>
        <v>39</v>
      </c>
      <c r="V37" s="58">
        <f t="shared" si="2"/>
        <v>54</v>
      </c>
      <c r="W37" s="58">
        <f t="shared" si="2"/>
        <v>1417</v>
      </c>
      <c r="X37" s="58">
        <f t="shared" si="2"/>
        <v>689</v>
      </c>
      <c r="Y37" s="113">
        <f t="shared" si="2"/>
        <v>2199</v>
      </c>
      <c r="Z37" s="113">
        <v>0</v>
      </c>
      <c r="AA37" s="114">
        <v>0</v>
      </c>
    </row>
    <row r="38" spans="15:27" ht="21.95" customHeight="1" x14ac:dyDescent="0.2">
      <c r="O38" s="115" t="s">
        <v>93</v>
      </c>
      <c r="P38" s="116"/>
      <c r="Q38" s="116"/>
      <c r="R38" s="116"/>
      <c r="S38" s="116"/>
      <c r="T38" s="116"/>
      <c r="U38" s="116"/>
      <c r="V38" s="116"/>
      <c r="W38" s="116"/>
      <c r="X38" s="117"/>
      <c r="Y38" s="114"/>
      <c r="Z38" s="114"/>
      <c r="AA38" s="114"/>
    </row>
    <row r="39" spans="15:27" x14ac:dyDescent="0.2"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4"/>
      <c r="AA39" s="34"/>
    </row>
  </sheetData>
  <autoFilter ref="O4:AA38">
    <filterColumn colId="6" showButton="0"/>
  </autoFilter>
  <mergeCells count="40">
    <mergeCell ref="Y37:Y38"/>
    <mergeCell ref="Z37:Z38"/>
    <mergeCell ref="AA37:AA38"/>
    <mergeCell ref="O38:X38"/>
    <mergeCell ref="A7:D7"/>
    <mergeCell ref="K7:K8"/>
    <mergeCell ref="L7:L8"/>
    <mergeCell ref="M7:M8"/>
    <mergeCell ref="A8:J8"/>
    <mergeCell ref="O37:R37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1:M1"/>
    <mergeCell ref="O1:AA1"/>
    <mergeCell ref="A2:M2"/>
    <mergeCell ref="O2:AA2"/>
    <mergeCell ref="A3:M3"/>
    <mergeCell ref="O3:AA3"/>
  </mergeCells>
  <printOptions horizontalCentered="1"/>
  <pageMargins left="0.70866141732283472" right="0.70866141732283472" top="0.94488188976377963" bottom="0.74803149606299213" header="0.31496062992125984" footer="0.31496062992125984"/>
  <pageSetup scale="60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2" manualBreakCount="2">
    <brk id="13" min="14" max="26" man="1"/>
    <brk id="25" min="14" max="26" man="1"/>
  </rowBreaks>
  <ignoredErrors>
    <ignoredError sqref="B6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view="pageBreakPreview" topLeftCell="A16" zoomScaleNormal="90" zoomScaleSheetLayoutView="100" workbookViewId="0">
      <selection activeCell="J25" sqref="J25"/>
    </sheetView>
  </sheetViews>
  <sheetFormatPr baseColWidth="10" defaultRowHeight="12.75" x14ac:dyDescent="0.2"/>
  <cols>
    <col min="1" max="1" width="7.42578125" style="23" customWidth="1"/>
    <col min="2" max="2" width="14.7109375" style="23" bestFit="1" customWidth="1"/>
    <col min="3" max="3" width="17.7109375" style="23" customWidth="1"/>
    <col min="4" max="4" width="12.7109375" style="23" customWidth="1"/>
    <col min="5" max="5" width="11.85546875" style="23" customWidth="1"/>
    <col min="6" max="6" width="10.7109375" style="23" customWidth="1"/>
    <col min="7" max="7" width="3.42578125" style="23" customWidth="1"/>
    <col min="8" max="9" width="11.42578125" style="23"/>
    <col min="10" max="10" width="23.7109375" style="23" customWidth="1"/>
    <col min="11" max="11" width="15.28515625" style="23" customWidth="1"/>
    <col min="12" max="16384" width="11.42578125" style="23"/>
  </cols>
  <sheetData>
    <row r="1" spans="1:20" ht="39" customHeight="1" x14ac:dyDescent="0.2">
      <c r="A1" s="164" t="s">
        <v>45</v>
      </c>
      <c r="B1" s="164"/>
      <c r="C1" s="164"/>
      <c r="D1" s="164"/>
      <c r="E1" s="164"/>
      <c r="F1" s="164"/>
      <c r="H1" s="109" t="s">
        <v>45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" customHeight="1" x14ac:dyDescent="0.2">
      <c r="A2" s="109" t="s">
        <v>46</v>
      </c>
      <c r="B2" s="109"/>
      <c r="C2" s="109"/>
      <c r="D2" s="109"/>
      <c r="E2" s="109"/>
      <c r="F2" s="109"/>
      <c r="H2" s="109" t="s">
        <v>47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">
      <c r="A3" s="110" t="s">
        <v>243</v>
      </c>
      <c r="B3" s="110"/>
      <c r="C3" s="110"/>
      <c r="D3" s="110"/>
      <c r="E3" s="110"/>
      <c r="F3" s="110"/>
      <c r="H3" s="110" t="s">
        <v>237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35.25" customHeight="1" x14ac:dyDescent="0.2">
      <c r="A4" s="138" t="s">
        <v>49</v>
      </c>
      <c r="B4" s="138" t="s">
        <v>242</v>
      </c>
      <c r="C4" s="140" t="s">
        <v>18</v>
      </c>
      <c r="D4" s="140"/>
      <c r="E4" s="68" t="s">
        <v>238</v>
      </c>
      <c r="F4" s="163" t="s">
        <v>60</v>
      </c>
      <c r="H4" s="112" t="s">
        <v>49</v>
      </c>
      <c r="I4" s="112" t="s">
        <v>244</v>
      </c>
      <c r="J4" s="112" t="s">
        <v>245</v>
      </c>
      <c r="K4" s="112" t="s">
        <v>246</v>
      </c>
      <c r="L4" s="112" t="s">
        <v>247</v>
      </c>
      <c r="M4" s="112" t="s">
        <v>248</v>
      </c>
      <c r="N4" s="112" t="s">
        <v>249</v>
      </c>
      <c r="O4" s="112"/>
      <c r="P4" s="112" t="s">
        <v>4</v>
      </c>
      <c r="Q4" s="112" t="s">
        <v>5</v>
      </c>
      <c r="R4" s="111" t="s">
        <v>250</v>
      </c>
      <c r="S4" s="111" t="s">
        <v>59</v>
      </c>
      <c r="T4" s="111" t="s">
        <v>60</v>
      </c>
    </row>
    <row r="5" spans="1:20" ht="49.5" customHeight="1" x14ac:dyDescent="0.2">
      <c r="A5" s="139"/>
      <c r="B5" s="139"/>
      <c r="C5" s="39" t="s">
        <v>8</v>
      </c>
      <c r="D5" s="39" t="s">
        <v>101</v>
      </c>
      <c r="E5" s="39" t="s">
        <v>8</v>
      </c>
      <c r="F5" s="163"/>
      <c r="H5" s="112"/>
      <c r="I5" s="112"/>
      <c r="J5" s="112"/>
      <c r="K5" s="112"/>
      <c r="L5" s="112"/>
      <c r="M5" s="112"/>
      <c r="N5" s="64" t="s">
        <v>247</v>
      </c>
      <c r="O5" s="64" t="s">
        <v>248</v>
      </c>
      <c r="P5" s="112"/>
      <c r="Q5" s="112"/>
      <c r="R5" s="111"/>
      <c r="S5" s="111"/>
      <c r="T5" s="111"/>
    </row>
    <row r="6" spans="1:20" ht="79.5" customHeight="1" x14ac:dyDescent="0.2">
      <c r="A6" s="67">
        <v>1</v>
      </c>
      <c r="B6" s="138" t="s">
        <v>241</v>
      </c>
      <c r="C6" s="158" t="s">
        <v>239</v>
      </c>
      <c r="D6" s="159"/>
      <c r="E6" s="160"/>
      <c r="F6" s="72">
        <v>2</v>
      </c>
      <c r="H6" s="67">
        <v>1</v>
      </c>
      <c r="I6" s="67">
        <v>6</v>
      </c>
      <c r="J6" s="26" t="s">
        <v>251</v>
      </c>
      <c r="K6" s="26" t="s">
        <v>179</v>
      </c>
      <c r="L6" s="66"/>
      <c r="M6" s="66"/>
      <c r="N6" s="66"/>
      <c r="O6" s="66"/>
      <c r="P6" s="66">
        <v>9</v>
      </c>
      <c r="Q6" s="66">
        <v>7</v>
      </c>
      <c r="R6" s="66">
        <f>SUM(L6:Q6)</f>
        <v>16</v>
      </c>
      <c r="S6" s="28"/>
      <c r="T6" s="67"/>
    </row>
    <row r="7" spans="1:20" ht="91.5" customHeight="1" x14ac:dyDescent="0.2">
      <c r="A7" s="67">
        <v>2</v>
      </c>
      <c r="B7" s="157"/>
      <c r="C7" s="158" t="s">
        <v>240</v>
      </c>
      <c r="D7" s="159"/>
      <c r="E7" s="160"/>
      <c r="F7" s="72">
        <v>2</v>
      </c>
      <c r="H7" s="67">
        <v>2</v>
      </c>
      <c r="I7" s="67">
        <v>7</v>
      </c>
      <c r="J7" s="26" t="s">
        <v>252</v>
      </c>
      <c r="K7" s="26" t="s">
        <v>83</v>
      </c>
      <c r="L7" s="66"/>
      <c r="M7" s="66"/>
      <c r="N7" s="66"/>
      <c r="O7" s="66"/>
      <c r="P7" s="66">
        <v>24</v>
      </c>
      <c r="Q7" s="66">
        <v>8</v>
      </c>
      <c r="R7" s="66">
        <f>SUM(L7:Q7)</f>
        <v>32</v>
      </c>
      <c r="S7" s="28"/>
      <c r="T7" s="67"/>
    </row>
    <row r="8" spans="1:20" ht="67.5" customHeight="1" x14ac:dyDescent="0.2">
      <c r="A8" s="67">
        <v>3</v>
      </c>
      <c r="B8" s="157"/>
      <c r="C8" s="158" t="s">
        <v>34</v>
      </c>
      <c r="D8" s="159"/>
      <c r="E8" s="160"/>
      <c r="F8" s="72">
        <v>1</v>
      </c>
      <c r="H8" s="67">
        <v>3</v>
      </c>
      <c r="I8" s="67">
        <v>7</v>
      </c>
      <c r="J8" s="26" t="s">
        <v>252</v>
      </c>
      <c r="K8" s="26" t="s">
        <v>22</v>
      </c>
      <c r="L8" s="66"/>
      <c r="M8" s="66"/>
      <c r="N8" s="66"/>
      <c r="O8" s="66"/>
      <c r="P8" s="66">
        <v>24</v>
      </c>
      <c r="Q8" s="66">
        <v>8</v>
      </c>
      <c r="R8" s="66">
        <f t="shared" ref="R8:R28" si="0">SUM(P8:Q8)</f>
        <v>32</v>
      </c>
      <c r="S8" s="28"/>
      <c r="T8" s="67"/>
    </row>
    <row r="9" spans="1:20" ht="48" customHeight="1" x14ac:dyDescent="0.2">
      <c r="A9" s="67">
        <v>4</v>
      </c>
      <c r="B9" s="157"/>
      <c r="C9" s="158" t="s">
        <v>132</v>
      </c>
      <c r="D9" s="159"/>
      <c r="E9" s="160"/>
      <c r="F9" s="72">
        <v>1</v>
      </c>
      <c r="H9" s="67">
        <v>4</v>
      </c>
      <c r="I9" s="67">
        <v>7</v>
      </c>
      <c r="J9" s="26" t="s">
        <v>252</v>
      </c>
      <c r="K9" s="26" t="s">
        <v>38</v>
      </c>
      <c r="L9" s="66"/>
      <c r="M9" s="66"/>
      <c r="N9" s="66"/>
      <c r="O9" s="66"/>
      <c r="P9" s="66">
        <v>24</v>
      </c>
      <c r="Q9" s="66">
        <v>8</v>
      </c>
      <c r="R9" s="66">
        <f t="shared" ref="R9" si="1">SUM(P9:Q9)</f>
        <v>32</v>
      </c>
      <c r="S9" s="28"/>
      <c r="T9" s="67"/>
    </row>
    <row r="10" spans="1:20" ht="65.25" customHeight="1" x14ac:dyDescent="0.2">
      <c r="A10" s="67">
        <v>5</v>
      </c>
      <c r="B10" s="157"/>
      <c r="C10" s="158" t="s">
        <v>10</v>
      </c>
      <c r="D10" s="159"/>
      <c r="E10" s="160"/>
      <c r="F10" s="72">
        <v>1</v>
      </c>
      <c r="H10" s="67">
        <v>5</v>
      </c>
      <c r="I10" s="67">
        <v>7</v>
      </c>
      <c r="J10" s="26" t="s">
        <v>252</v>
      </c>
      <c r="K10" s="26" t="s">
        <v>253</v>
      </c>
      <c r="L10" s="66"/>
      <c r="M10" s="66"/>
      <c r="N10" s="66"/>
      <c r="O10" s="66"/>
      <c r="P10" s="66">
        <v>24</v>
      </c>
      <c r="Q10" s="66">
        <v>8</v>
      </c>
      <c r="R10" s="66">
        <f t="shared" ref="R10" si="2">SUM(P10:Q10)</f>
        <v>32</v>
      </c>
      <c r="S10" s="28"/>
      <c r="T10" s="67"/>
    </row>
    <row r="11" spans="1:20" ht="55.5" customHeight="1" x14ac:dyDescent="0.2">
      <c r="A11" s="67">
        <v>6</v>
      </c>
      <c r="B11" s="139"/>
      <c r="C11" s="158" t="s">
        <v>35</v>
      </c>
      <c r="D11" s="159"/>
      <c r="E11" s="160"/>
      <c r="F11" s="72">
        <v>1</v>
      </c>
      <c r="H11" s="67">
        <v>6</v>
      </c>
      <c r="I11" s="67">
        <v>7</v>
      </c>
      <c r="J11" s="26" t="s">
        <v>252</v>
      </c>
      <c r="K11" s="26" t="s">
        <v>101</v>
      </c>
      <c r="L11" s="66"/>
      <c r="M11" s="66"/>
      <c r="N11" s="66"/>
      <c r="O11" s="66"/>
      <c r="P11" s="66">
        <v>24</v>
      </c>
      <c r="Q11" s="66">
        <v>8</v>
      </c>
      <c r="R11" s="66">
        <f t="shared" ref="R11" si="3">SUM(P11:Q11)</f>
        <v>32</v>
      </c>
      <c r="S11" s="28"/>
      <c r="T11" s="67"/>
    </row>
    <row r="12" spans="1:20" ht="48.75" customHeight="1" x14ac:dyDescent="0.2">
      <c r="A12" s="151" t="s">
        <v>64</v>
      </c>
      <c r="B12" s="152"/>
      <c r="C12" s="152"/>
      <c r="D12" s="152"/>
      <c r="E12" s="153"/>
      <c r="F12" s="161">
        <f>SUM(F6:F11)</f>
        <v>8</v>
      </c>
      <c r="H12" s="67">
        <v>7</v>
      </c>
      <c r="I12" s="67">
        <v>7</v>
      </c>
      <c r="J12" s="26" t="s">
        <v>252</v>
      </c>
      <c r="K12" s="26" t="s">
        <v>76</v>
      </c>
      <c r="L12" s="66"/>
      <c r="M12" s="66"/>
      <c r="N12" s="66"/>
      <c r="O12" s="66"/>
      <c r="P12" s="66">
        <v>24</v>
      </c>
      <c r="Q12" s="66">
        <v>8</v>
      </c>
      <c r="R12" s="66">
        <f t="shared" ref="R12" si="4">SUM(P12:Q12)</f>
        <v>32</v>
      </c>
      <c r="S12" s="28"/>
      <c r="T12" s="67"/>
    </row>
    <row r="13" spans="1:20" ht="36" customHeight="1" x14ac:dyDescent="0.2">
      <c r="A13" s="154"/>
      <c r="B13" s="155"/>
      <c r="C13" s="155"/>
      <c r="D13" s="155"/>
      <c r="E13" s="156"/>
      <c r="F13" s="161"/>
      <c r="H13" s="67">
        <v>8</v>
      </c>
      <c r="I13" s="67">
        <v>7</v>
      </c>
      <c r="J13" s="26" t="s">
        <v>252</v>
      </c>
      <c r="K13" s="26" t="s">
        <v>11</v>
      </c>
      <c r="L13" s="66"/>
      <c r="M13" s="66"/>
      <c r="N13" s="66"/>
      <c r="O13" s="66"/>
      <c r="P13" s="66">
        <v>24</v>
      </c>
      <c r="Q13" s="66">
        <v>8</v>
      </c>
      <c r="R13" s="66">
        <f t="shared" ref="R13" si="5">SUM(P13:Q13)</f>
        <v>32</v>
      </c>
      <c r="S13" s="28"/>
      <c r="T13" s="67"/>
    </row>
    <row r="14" spans="1:20" ht="34.5" customHeight="1" x14ac:dyDescent="0.2">
      <c r="A14" s="115" t="s">
        <v>93</v>
      </c>
      <c r="B14" s="116"/>
      <c r="C14" s="116"/>
      <c r="D14" s="116"/>
      <c r="E14" s="69"/>
      <c r="F14" s="162"/>
      <c r="H14" s="67">
        <v>9</v>
      </c>
      <c r="I14" s="67">
        <v>17</v>
      </c>
      <c r="J14" s="26" t="s">
        <v>254</v>
      </c>
      <c r="K14" s="26" t="s">
        <v>83</v>
      </c>
      <c r="L14" s="66"/>
      <c r="M14" s="66"/>
      <c r="N14" s="66"/>
      <c r="O14" s="66"/>
      <c r="P14" s="66">
        <v>34</v>
      </c>
      <c r="Q14" s="66">
        <v>18</v>
      </c>
      <c r="R14" s="66">
        <f t="shared" si="0"/>
        <v>52</v>
      </c>
      <c r="S14" s="28"/>
      <c r="T14" s="67"/>
    </row>
    <row r="15" spans="1:20" ht="42" customHeight="1" x14ac:dyDescent="0.2">
      <c r="H15" s="67">
        <v>10</v>
      </c>
      <c r="I15" s="67">
        <v>17</v>
      </c>
      <c r="J15" s="26" t="s">
        <v>254</v>
      </c>
      <c r="K15" s="26" t="s">
        <v>76</v>
      </c>
      <c r="L15" s="66"/>
      <c r="M15" s="66"/>
      <c r="N15" s="66"/>
      <c r="O15" s="66"/>
      <c r="P15" s="66">
        <v>34</v>
      </c>
      <c r="Q15" s="66">
        <v>18</v>
      </c>
      <c r="R15" s="66">
        <f t="shared" ref="R15" si="6">SUM(P15:Q15)</f>
        <v>52</v>
      </c>
      <c r="S15" s="28"/>
      <c r="T15" s="67"/>
    </row>
    <row r="16" spans="1:20" ht="25.5" x14ac:dyDescent="0.2">
      <c r="H16" s="67">
        <v>11</v>
      </c>
      <c r="I16" s="67">
        <v>17</v>
      </c>
      <c r="J16" s="26" t="s">
        <v>254</v>
      </c>
      <c r="K16" s="26" t="s">
        <v>22</v>
      </c>
      <c r="L16" s="66"/>
      <c r="M16" s="66"/>
      <c r="N16" s="66"/>
      <c r="O16" s="66"/>
      <c r="P16" s="66">
        <v>34</v>
      </c>
      <c r="Q16" s="66">
        <v>18</v>
      </c>
      <c r="R16" s="66">
        <f t="shared" ref="R16" si="7">SUM(P16:Q16)</f>
        <v>52</v>
      </c>
      <c r="S16" s="28"/>
      <c r="T16" s="67"/>
    </row>
    <row r="17" spans="8:20" ht="38.25" x14ac:dyDescent="0.2">
      <c r="H17" s="67">
        <v>12</v>
      </c>
      <c r="I17" s="67">
        <v>17</v>
      </c>
      <c r="J17" s="26" t="s">
        <v>254</v>
      </c>
      <c r="K17" s="26" t="s">
        <v>11</v>
      </c>
      <c r="L17" s="66"/>
      <c r="M17" s="66"/>
      <c r="N17" s="66"/>
      <c r="O17" s="66"/>
      <c r="P17" s="66">
        <v>34</v>
      </c>
      <c r="Q17" s="66">
        <v>18</v>
      </c>
      <c r="R17" s="66">
        <f t="shared" ref="R17" si="8">SUM(P17:Q17)</f>
        <v>52</v>
      </c>
      <c r="S17" s="28"/>
      <c r="T17" s="67"/>
    </row>
    <row r="18" spans="8:20" ht="45" customHeight="1" x14ac:dyDescent="0.2">
      <c r="H18" s="67">
        <v>13</v>
      </c>
      <c r="I18" s="67">
        <v>17</v>
      </c>
      <c r="J18" s="26" t="s">
        <v>254</v>
      </c>
      <c r="K18" s="26" t="s">
        <v>255</v>
      </c>
      <c r="L18" s="66"/>
      <c r="M18" s="66"/>
      <c r="N18" s="66"/>
      <c r="O18" s="66"/>
      <c r="P18" s="66">
        <v>34</v>
      </c>
      <c r="Q18" s="66">
        <v>18</v>
      </c>
      <c r="R18" s="66">
        <f t="shared" ref="R18" si="9">SUM(P18:Q18)</f>
        <v>52</v>
      </c>
      <c r="S18" s="28"/>
      <c r="T18" s="67"/>
    </row>
    <row r="19" spans="8:20" ht="25.5" x14ac:dyDescent="0.2">
      <c r="H19" s="67">
        <v>14</v>
      </c>
      <c r="I19" s="67">
        <v>18</v>
      </c>
      <c r="J19" s="26" t="s">
        <v>162</v>
      </c>
      <c r="K19" s="26" t="s">
        <v>256</v>
      </c>
      <c r="L19" s="66"/>
      <c r="M19" s="66"/>
      <c r="N19" s="66"/>
      <c r="O19" s="66"/>
      <c r="P19" s="66">
        <v>4</v>
      </c>
      <c r="Q19" s="66">
        <v>8</v>
      </c>
      <c r="R19" s="66">
        <f t="shared" si="0"/>
        <v>12</v>
      </c>
      <c r="S19" s="28"/>
      <c r="T19" s="67"/>
    </row>
    <row r="20" spans="8:20" ht="25.5" x14ac:dyDescent="0.2">
      <c r="H20" s="67">
        <v>15</v>
      </c>
      <c r="I20" s="67">
        <v>18</v>
      </c>
      <c r="J20" s="26" t="s">
        <v>162</v>
      </c>
      <c r="K20" s="26" t="s">
        <v>257</v>
      </c>
      <c r="L20" s="66"/>
      <c r="M20" s="66"/>
      <c r="N20" s="66"/>
      <c r="O20" s="66"/>
      <c r="P20" s="66">
        <v>4</v>
      </c>
      <c r="Q20" s="66">
        <v>8</v>
      </c>
      <c r="R20" s="66">
        <f t="shared" si="0"/>
        <v>12</v>
      </c>
      <c r="S20" s="28"/>
      <c r="T20" s="67"/>
    </row>
    <row r="21" spans="8:20" ht="38.25" x14ac:dyDescent="0.2">
      <c r="H21" s="67">
        <v>16</v>
      </c>
      <c r="I21" s="67">
        <v>18</v>
      </c>
      <c r="J21" s="26" t="s">
        <v>162</v>
      </c>
      <c r="K21" s="26" t="s">
        <v>11</v>
      </c>
      <c r="L21" s="66"/>
      <c r="M21" s="66"/>
      <c r="N21" s="66"/>
      <c r="O21" s="66"/>
      <c r="P21" s="66">
        <v>4</v>
      </c>
      <c r="Q21" s="66">
        <v>8</v>
      </c>
      <c r="R21" s="66">
        <f t="shared" si="0"/>
        <v>12</v>
      </c>
      <c r="S21" s="28"/>
      <c r="T21" s="67"/>
    </row>
    <row r="22" spans="8:20" ht="25.5" x14ac:dyDescent="0.2">
      <c r="H22" s="67">
        <v>17</v>
      </c>
      <c r="I22" s="67">
        <v>18</v>
      </c>
      <c r="J22" s="26" t="s">
        <v>162</v>
      </c>
      <c r="K22" s="26" t="s">
        <v>76</v>
      </c>
      <c r="L22" s="66"/>
      <c r="M22" s="66"/>
      <c r="N22" s="66"/>
      <c r="O22" s="66"/>
      <c r="P22" s="66">
        <v>4</v>
      </c>
      <c r="Q22" s="66">
        <v>8</v>
      </c>
      <c r="R22" s="66">
        <f t="shared" ref="R22" si="10">SUM(P22:Q22)</f>
        <v>12</v>
      </c>
      <c r="S22" s="28"/>
      <c r="T22" s="67"/>
    </row>
    <row r="23" spans="8:20" ht="38.25" x14ac:dyDescent="0.2">
      <c r="H23" s="67">
        <v>18</v>
      </c>
      <c r="I23" s="67">
        <v>18</v>
      </c>
      <c r="J23" s="26" t="s">
        <v>258</v>
      </c>
      <c r="K23" s="26" t="s">
        <v>17</v>
      </c>
      <c r="L23" s="66"/>
      <c r="M23" s="66"/>
      <c r="N23" s="66"/>
      <c r="O23" s="66"/>
      <c r="P23" s="66">
        <v>9</v>
      </c>
      <c r="Q23" s="66">
        <v>15</v>
      </c>
      <c r="R23" s="66">
        <f t="shared" si="0"/>
        <v>24</v>
      </c>
      <c r="S23" s="28"/>
      <c r="T23" s="67"/>
    </row>
    <row r="24" spans="8:20" ht="38.25" x14ac:dyDescent="0.2">
      <c r="H24" s="67">
        <v>19</v>
      </c>
      <c r="I24" s="67">
        <v>18</v>
      </c>
      <c r="J24" s="26" t="s">
        <v>259</v>
      </c>
      <c r="K24" s="26" t="s">
        <v>17</v>
      </c>
      <c r="L24" s="66"/>
      <c r="M24" s="66"/>
      <c r="N24" s="66"/>
      <c r="O24" s="66"/>
      <c r="P24" s="66">
        <v>9</v>
      </c>
      <c r="Q24" s="66">
        <v>9</v>
      </c>
      <c r="R24" s="66">
        <f t="shared" si="0"/>
        <v>18</v>
      </c>
      <c r="S24" s="28"/>
      <c r="T24" s="67"/>
    </row>
    <row r="25" spans="8:20" ht="38.25" x14ac:dyDescent="0.2">
      <c r="H25" s="67">
        <v>20</v>
      </c>
      <c r="I25" s="67">
        <v>18</v>
      </c>
      <c r="J25" s="26" t="s">
        <v>260</v>
      </c>
      <c r="K25" s="26" t="s">
        <v>17</v>
      </c>
      <c r="L25" s="66"/>
      <c r="M25" s="66"/>
      <c r="N25" s="66"/>
      <c r="O25" s="66"/>
      <c r="P25" s="66">
        <v>16</v>
      </c>
      <c r="Q25" s="66">
        <v>10</v>
      </c>
      <c r="R25" s="66">
        <f t="shared" si="0"/>
        <v>26</v>
      </c>
      <c r="S25" s="28"/>
      <c r="T25" s="67"/>
    </row>
    <row r="26" spans="8:20" ht="38.25" x14ac:dyDescent="0.2">
      <c r="H26" s="67">
        <v>21</v>
      </c>
      <c r="I26" s="67">
        <v>21</v>
      </c>
      <c r="J26" s="26" t="s">
        <v>261</v>
      </c>
      <c r="K26" s="26" t="s">
        <v>17</v>
      </c>
      <c r="L26" s="66"/>
      <c r="M26" s="66"/>
      <c r="N26" s="66"/>
      <c r="O26" s="66"/>
      <c r="P26" s="66">
        <v>7</v>
      </c>
      <c r="Q26" s="66">
        <v>8</v>
      </c>
      <c r="R26" s="66">
        <f t="shared" si="0"/>
        <v>15</v>
      </c>
      <c r="S26" s="28"/>
      <c r="T26" s="67"/>
    </row>
    <row r="27" spans="8:20" ht="44.25" customHeight="1" x14ac:dyDescent="0.2">
      <c r="H27" s="67">
        <v>22</v>
      </c>
      <c r="I27" s="67">
        <v>25</v>
      </c>
      <c r="J27" s="26" t="s">
        <v>262</v>
      </c>
      <c r="K27" s="26" t="s">
        <v>17</v>
      </c>
      <c r="L27" s="66"/>
      <c r="M27" s="66"/>
      <c r="N27" s="66"/>
      <c r="O27" s="66"/>
      <c r="P27" s="66">
        <v>6</v>
      </c>
      <c r="Q27" s="66">
        <v>16</v>
      </c>
      <c r="R27" s="66">
        <f t="shared" si="0"/>
        <v>22</v>
      </c>
      <c r="S27" s="28"/>
      <c r="T27" s="67"/>
    </row>
    <row r="28" spans="8:20" ht="43.5" customHeight="1" x14ac:dyDescent="0.2">
      <c r="H28" s="67">
        <v>23</v>
      </c>
      <c r="I28" s="67">
        <v>25</v>
      </c>
      <c r="J28" s="26" t="s">
        <v>263</v>
      </c>
      <c r="K28" s="26" t="s">
        <v>17</v>
      </c>
      <c r="L28" s="66"/>
      <c r="M28" s="66"/>
      <c r="N28" s="66"/>
      <c r="O28" s="66"/>
      <c r="P28" s="66">
        <v>8</v>
      </c>
      <c r="Q28" s="66">
        <v>13</v>
      </c>
      <c r="R28" s="66">
        <f t="shared" si="0"/>
        <v>21</v>
      </c>
      <c r="S28" s="28"/>
      <c r="T28" s="67"/>
    </row>
    <row r="29" spans="8:20" x14ac:dyDescent="0.2">
      <c r="H29" s="126" t="s">
        <v>64</v>
      </c>
      <c r="I29" s="127"/>
      <c r="J29" s="127"/>
      <c r="K29" s="128"/>
      <c r="L29" s="65">
        <f t="shared" ref="L29:R29" si="11">SUM(L6:L28)</f>
        <v>0</v>
      </c>
      <c r="M29" s="65">
        <f t="shared" si="11"/>
        <v>0</v>
      </c>
      <c r="N29" s="65">
        <f t="shared" si="11"/>
        <v>0</v>
      </c>
      <c r="O29" s="65">
        <f t="shared" si="11"/>
        <v>0</v>
      </c>
      <c r="P29" s="65">
        <f t="shared" si="11"/>
        <v>418</v>
      </c>
      <c r="Q29" s="65">
        <f t="shared" si="11"/>
        <v>256</v>
      </c>
      <c r="R29" s="113">
        <f t="shared" si="11"/>
        <v>674</v>
      </c>
      <c r="S29" s="121"/>
      <c r="T29" s="122"/>
    </row>
    <row r="30" spans="8:20" x14ac:dyDescent="0.2">
      <c r="H30" s="115" t="s">
        <v>93</v>
      </c>
      <c r="I30" s="116"/>
      <c r="J30" s="116"/>
      <c r="K30" s="116"/>
      <c r="L30" s="116"/>
      <c r="M30" s="116"/>
      <c r="N30" s="116"/>
      <c r="O30" s="116"/>
      <c r="P30" s="116"/>
      <c r="Q30" s="117"/>
      <c r="R30" s="114"/>
      <c r="S30" s="122"/>
      <c r="T30" s="122"/>
    </row>
    <row r="31" spans="8:20" x14ac:dyDescent="0.2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4"/>
      <c r="T31" s="34"/>
    </row>
  </sheetData>
  <autoFilter ref="H4:T28">
    <filterColumn colId="6" showButton="0"/>
  </autoFilter>
  <mergeCells count="37">
    <mergeCell ref="H1:T1"/>
    <mergeCell ref="A2:F2"/>
    <mergeCell ref="H2:T2"/>
    <mergeCell ref="A3:F3"/>
    <mergeCell ref="H3:T3"/>
    <mergeCell ref="A4:A5"/>
    <mergeCell ref="B4:B5"/>
    <mergeCell ref="C4:D4"/>
    <mergeCell ref="F4:F5"/>
    <mergeCell ref="A1:F1"/>
    <mergeCell ref="T4:T5"/>
    <mergeCell ref="F12:F14"/>
    <mergeCell ref="M4:M5"/>
    <mergeCell ref="N4:O4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T29:T30"/>
    <mergeCell ref="H30:Q30"/>
    <mergeCell ref="A12:E13"/>
    <mergeCell ref="B6:B11"/>
    <mergeCell ref="C6:E6"/>
    <mergeCell ref="C7:E7"/>
    <mergeCell ref="C8:E8"/>
    <mergeCell ref="C9:E9"/>
    <mergeCell ref="C10:E10"/>
    <mergeCell ref="C11:E11"/>
    <mergeCell ref="A14:D14"/>
    <mergeCell ref="H29:K29"/>
    <mergeCell ref="R29:R30"/>
    <mergeCell ref="S29:S30"/>
  </mergeCells>
  <printOptions horizontalCentered="1"/>
  <pageMargins left="0.70866141732283472" right="0.70866141732283472" top="0.94488188976377963" bottom="0.74803149606299213" header="0.31496062992125984" footer="0.31496062992125984"/>
  <pageSetup scale="70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
</oddFooter>
  </headerFooter>
  <rowBreaks count="2" manualBreakCount="2">
    <brk id="11" min="7" max="19" man="1"/>
    <brk id="21" min="7" max="1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view="pageBreakPreview" topLeftCell="G1" zoomScaleNormal="90" zoomScaleSheetLayoutView="100" workbookViewId="0">
      <selection activeCell="A9" sqref="A9:K20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14.7109375" style="23" bestFit="1" customWidth="1"/>
    <col min="5" max="10" width="11.42578125" style="23"/>
    <col min="11" max="12" width="19.42578125" style="23" customWidth="1"/>
    <col min="13" max="16" width="11.42578125" style="23"/>
    <col min="17" max="17" width="17.42578125" style="23" bestFit="1" customWidth="1"/>
    <col min="18" max="18" width="14.7109375" style="23" bestFit="1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267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267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73" t="s">
        <v>53</v>
      </c>
      <c r="H5" s="73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73" t="s">
        <v>53</v>
      </c>
      <c r="V5" s="73" t="s">
        <v>54</v>
      </c>
      <c r="W5" s="112"/>
      <c r="X5" s="112"/>
      <c r="Y5" s="111"/>
      <c r="Z5" s="111"/>
      <c r="AA5" s="111"/>
    </row>
    <row r="6" spans="1:27" ht="51" x14ac:dyDescent="0.2">
      <c r="A6" s="76">
        <v>1</v>
      </c>
      <c r="B6" s="76">
        <v>30</v>
      </c>
      <c r="C6" s="26" t="s">
        <v>268</v>
      </c>
      <c r="D6" s="26" t="s">
        <v>193</v>
      </c>
      <c r="E6" s="75">
        <v>50</v>
      </c>
      <c r="F6" s="75">
        <v>35</v>
      </c>
      <c r="G6" s="75"/>
      <c r="H6" s="75"/>
      <c r="I6" s="75">
        <v>4</v>
      </c>
      <c r="J6" s="75">
        <v>28</v>
      </c>
      <c r="K6" s="75">
        <f>SUM(E6:J6)</f>
        <v>117</v>
      </c>
      <c r="L6" s="28"/>
      <c r="M6" s="76"/>
      <c r="O6" s="77">
        <v>1</v>
      </c>
      <c r="P6" s="77">
        <v>1</v>
      </c>
      <c r="Q6" s="77" t="s">
        <v>160</v>
      </c>
      <c r="R6" s="77" t="s">
        <v>38</v>
      </c>
      <c r="S6" s="77"/>
      <c r="T6" s="77"/>
      <c r="U6" s="77"/>
      <c r="V6" s="77"/>
      <c r="W6" s="77">
        <v>3</v>
      </c>
      <c r="X6" s="77">
        <v>2</v>
      </c>
      <c r="Y6" s="37">
        <f>SUM(W6:X6)</f>
        <v>5</v>
      </c>
      <c r="Z6" s="37"/>
      <c r="AA6" s="37"/>
    </row>
    <row r="7" spans="1:27" ht="90.75" customHeight="1" x14ac:dyDescent="0.2">
      <c r="A7" s="76">
        <v>2</v>
      </c>
      <c r="B7" s="76">
        <v>30</v>
      </c>
      <c r="C7" s="26" t="s">
        <v>269</v>
      </c>
      <c r="D7" s="26" t="s">
        <v>193</v>
      </c>
      <c r="E7" s="75">
        <v>37</v>
      </c>
      <c r="F7" s="75">
        <v>47</v>
      </c>
      <c r="G7" s="75"/>
      <c r="H7" s="75"/>
      <c r="I7" s="75">
        <v>17</v>
      </c>
      <c r="J7" s="75">
        <v>7</v>
      </c>
      <c r="K7" s="75">
        <f>SUM(E7:J7)</f>
        <v>108</v>
      </c>
      <c r="L7" s="28"/>
      <c r="M7" s="76"/>
      <c r="O7" s="77">
        <v>2</v>
      </c>
      <c r="P7" s="77">
        <v>9</v>
      </c>
      <c r="Q7" s="78" t="s">
        <v>270</v>
      </c>
      <c r="R7" s="77" t="s">
        <v>38</v>
      </c>
      <c r="S7" s="77"/>
      <c r="T7" s="77"/>
      <c r="U7" s="77"/>
      <c r="V7" s="77"/>
      <c r="W7" s="77">
        <v>41</v>
      </c>
      <c r="X7" s="77">
        <v>12</v>
      </c>
      <c r="Y7" s="37">
        <f t="shared" ref="Y7:Y13" si="0">SUM(W7:X7)</f>
        <v>53</v>
      </c>
      <c r="Z7" s="37"/>
      <c r="AA7" s="37"/>
    </row>
    <row r="8" spans="1:27" ht="67.5" customHeight="1" x14ac:dyDescent="0.2">
      <c r="A8" s="76">
        <v>3</v>
      </c>
      <c r="B8" s="76">
        <v>30</v>
      </c>
      <c r="C8" s="26" t="s">
        <v>271</v>
      </c>
      <c r="D8" s="26" t="s">
        <v>38</v>
      </c>
      <c r="E8" s="75"/>
      <c r="F8" s="75"/>
      <c r="G8" s="75"/>
      <c r="H8" s="75"/>
      <c r="I8" s="75">
        <v>84</v>
      </c>
      <c r="J8" s="75">
        <v>105</v>
      </c>
      <c r="K8" s="75">
        <f>SUM(E8:J8)</f>
        <v>189</v>
      </c>
      <c r="L8" s="28" t="s">
        <v>272</v>
      </c>
      <c r="M8" s="76">
        <v>100</v>
      </c>
      <c r="O8" s="77">
        <v>3</v>
      </c>
      <c r="P8" s="77">
        <v>9</v>
      </c>
      <c r="Q8" s="78" t="s">
        <v>270</v>
      </c>
      <c r="R8" s="77" t="s">
        <v>11</v>
      </c>
      <c r="S8" s="77"/>
      <c r="T8" s="77"/>
      <c r="U8" s="77"/>
      <c r="V8" s="77"/>
      <c r="W8" s="77">
        <v>41</v>
      </c>
      <c r="X8" s="77">
        <v>12</v>
      </c>
      <c r="Y8" s="37">
        <f t="shared" si="0"/>
        <v>53</v>
      </c>
      <c r="Z8" s="37"/>
      <c r="AA8" s="37"/>
    </row>
    <row r="9" spans="1:27" ht="38.25" x14ac:dyDescent="0.2">
      <c r="A9" s="165" t="s">
        <v>273</v>
      </c>
      <c r="B9" s="166"/>
      <c r="C9" s="166"/>
      <c r="D9" s="166"/>
      <c r="E9" s="166"/>
      <c r="F9" s="166"/>
      <c r="G9" s="166"/>
      <c r="H9" s="166"/>
      <c r="I9" s="166"/>
      <c r="J9" s="166"/>
      <c r="K9" s="167"/>
      <c r="L9" s="28" t="s">
        <v>274</v>
      </c>
      <c r="M9" s="76">
        <v>60</v>
      </c>
      <c r="O9" s="77">
        <v>4</v>
      </c>
      <c r="P9" s="77">
        <v>9</v>
      </c>
      <c r="Q9" s="78" t="s">
        <v>270</v>
      </c>
      <c r="R9" s="77" t="s">
        <v>222</v>
      </c>
      <c r="S9" s="77"/>
      <c r="T9" s="77"/>
      <c r="U9" s="77"/>
      <c r="V9" s="77"/>
      <c r="W9" s="77">
        <v>41</v>
      </c>
      <c r="X9" s="77">
        <v>12</v>
      </c>
      <c r="Y9" s="37">
        <f t="shared" si="0"/>
        <v>53</v>
      </c>
      <c r="Z9" s="37"/>
      <c r="AA9" s="37"/>
    </row>
    <row r="10" spans="1:27" ht="49.5" customHeight="1" x14ac:dyDescent="0.2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70"/>
      <c r="L10" s="28" t="s">
        <v>275</v>
      </c>
      <c r="M10" s="76">
        <v>60</v>
      </c>
      <c r="O10" s="77">
        <v>5</v>
      </c>
      <c r="P10" s="77">
        <v>9</v>
      </c>
      <c r="Q10" s="78" t="s">
        <v>270</v>
      </c>
      <c r="R10" s="77" t="s">
        <v>276</v>
      </c>
      <c r="S10" s="77"/>
      <c r="T10" s="77"/>
      <c r="U10" s="77"/>
      <c r="V10" s="77"/>
      <c r="W10" s="77">
        <v>41</v>
      </c>
      <c r="X10" s="77">
        <v>12</v>
      </c>
      <c r="Y10" s="37">
        <f t="shared" si="0"/>
        <v>53</v>
      </c>
      <c r="Z10" s="37"/>
      <c r="AA10" s="37"/>
    </row>
    <row r="11" spans="1:27" ht="49.5" customHeight="1" x14ac:dyDescent="0.2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28" t="s">
        <v>277</v>
      </c>
      <c r="M11" s="76">
        <v>60</v>
      </c>
      <c r="O11" s="77">
        <v>6</v>
      </c>
      <c r="P11" s="77">
        <v>9</v>
      </c>
      <c r="Q11" s="78" t="s">
        <v>270</v>
      </c>
      <c r="R11" s="78" t="s">
        <v>225</v>
      </c>
      <c r="S11" s="77"/>
      <c r="T11" s="77"/>
      <c r="U11" s="77"/>
      <c r="V11" s="77"/>
      <c r="W11" s="77">
        <v>41</v>
      </c>
      <c r="X11" s="77">
        <v>12</v>
      </c>
      <c r="Y11" s="37">
        <f t="shared" si="0"/>
        <v>53</v>
      </c>
      <c r="Z11" s="37"/>
      <c r="AA11" s="37"/>
    </row>
    <row r="12" spans="1:27" ht="56.25" customHeight="1" x14ac:dyDescent="0.2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28" t="s">
        <v>278</v>
      </c>
      <c r="M12" s="76">
        <v>160</v>
      </c>
      <c r="O12" s="77">
        <v>7</v>
      </c>
      <c r="P12" s="77">
        <v>11</v>
      </c>
      <c r="Q12" s="78" t="s">
        <v>279</v>
      </c>
      <c r="R12" s="78" t="s">
        <v>17</v>
      </c>
      <c r="S12" s="77"/>
      <c r="T12" s="77"/>
      <c r="U12" s="77"/>
      <c r="V12" s="77"/>
      <c r="W12" s="77">
        <v>3</v>
      </c>
      <c r="X12" s="77">
        <v>13</v>
      </c>
      <c r="Y12" s="37">
        <f t="shared" si="0"/>
        <v>16</v>
      </c>
      <c r="Z12" s="37"/>
      <c r="AA12" s="37"/>
    </row>
    <row r="13" spans="1:27" ht="38.25" x14ac:dyDescent="0.2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70"/>
      <c r="L13" s="28" t="s">
        <v>280</v>
      </c>
      <c r="M13" s="76">
        <v>40</v>
      </c>
      <c r="O13" s="77">
        <v>8</v>
      </c>
      <c r="P13" s="77">
        <v>16</v>
      </c>
      <c r="Q13" s="78" t="s">
        <v>281</v>
      </c>
      <c r="R13" s="78" t="s">
        <v>17</v>
      </c>
      <c r="S13" s="77"/>
      <c r="T13" s="77"/>
      <c r="U13" s="77"/>
      <c r="V13" s="77"/>
      <c r="W13" s="77">
        <v>10</v>
      </c>
      <c r="X13" s="77">
        <v>10</v>
      </c>
      <c r="Y13" s="37">
        <f t="shared" si="0"/>
        <v>20</v>
      </c>
      <c r="Z13" s="37"/>
      <c r="AA13" s="37"/>
    </row>
    <row r="14" spans="1:27" ht="38.25" x14ac:dyDescent="0.2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70"/>
      <c r="L14" s="28" t="s">
        <v>282</v>
      </c>
      <c r="M14" s="76">
        <v>10</v>
      </c>
      <c r="O14" s="77">
        <v>9</v>
      </c>
      <c r="P14" s="76">
        <v>23</v>
      </c>
      <c r="Q14" s="26" t="s">
        <v>283</v>
      </c>
      <c r="R14" s="26" t="s">
        <v>17</v>
      </c>
      <c r="S14" s="75"/>
      <c r="T14" s="75"/>
      <c r="U14" s="75"/>
      <c r="V14" s="75"/>
      <c r="W14" s="75">
        <v>1</v>
      </c>
      <c r="X14" s="75">
        <v>6</v>
      </c>
      <c r="Y14" s="75">
        <f>SUM(S14:X14)</f>
        <v>7</v>
      </c>
      <c r="Z14" s="28"/>
      <c r="AA14" s="76"/>
    </row>
    <row r="15" spans="1:27" ht="38.25" x14ac:dyDescent="0.2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70"/>
      <c r="L15" s="28" t="s">
        <v>284</v>
      </c>
      <c r="M15" s="76">
        <v>40</v>
      </c>
      <c r="O15" s="77">
        <v>10</v>
      </c>
      <c r="P15" s="76">
        <v>23</v>
      </c>
      <c r="Q15" s="26" t="s">
        <v>285</v>
      </c>
      <c r="R15" s="26" t="s">
        <v>95</v>
      </c>
      <c r="S15" s="75"/>
      <c r="T15" s="75"/>
      <c r="U15" s="75">
        <v>20</v>
      </c>
      <c r="V15" s="75">
        <v>60</v>
      </c>
      <c r="W15" s="75">
        <v>2</v>
      </c>
      <c r="X15" s="75">
        <v>4</v>
      </c>
      <c r="Y15" s="75">
        <f>SUM(S15:X15)</f>
        <v>86</v>
      </c>
      <c r="Z15" s="28"/>
      <c r="AA15" s="76"/>
    </row>
    <row r="16" spans="1:27" ht="38.25" x14ac:dyDescent="0.2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70"/>
      <c r="L16" s="28" t="s">
        <v>286</v>
      </c>
      <c r="M16" s="76">
        <v>10</v>
      </c>
      <c r="O16" s="77">
        <v>11</v>
      </c>
      <c r="P16" s="76">
        <v>23</v>
      </c>
      <c r="Q16" s="26" t="s">
        <v>285</v>
      </c>
      <c r="R16" s="26" t="s">
        <v>62</v>
      </c>
      <c r="S16" s="75"/>
      <c r="T16" s="75"/>
      <c r="U16" s="75">
        <v>20</v>
      </c>
      <c r="V16" s="75">
        <v>60</v>
      </c>
      <c r="W16" s="75">
        <v>2</v>
      </c>
      <c r="X16" s="75">
        <v>4</v>
      </c>
      <c r="Y16" s="75">
        <f>SUM(S16:X16)</f>
        <v>86</v>
      </c>
      <c r="Z16" s="28"/>
      <c r="AA16" s="76"/>
    </row>
    <row r="17" spans="1:27" ht="25.5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70"/>
      <c r="L17" s="28" t="s">
        <v>287</v>
      </c>
      <c r="M17" s="76">
        <v>40</v>
      </c>
      <c r="O17" s="126" t="s">
        <v>64</v>
      </c>
      <c r="P17" s="127"/>
      <c r="Q17" s="127"/>
      <c r="R17" s="128"/>
      <c r="S17" s="74">
        <f>SUM(S14:S16)</f>
        <v>0</v>
      </c>
      <c r="T17" s="74">
        <f>SUM(T14:T16)</f>
        <v>0</v>
      </c>
      <c r="U17" s="74">
        <f>SUM(U6:U16)</f>
        <v>40</v>
      </c>
      <c r="V17" s="74">
        <f t="shared" ref="V17:X17" si="1">SUM(V6:V16)</f>
        <v>120</v>
      </c>
      <c r="W17" s="74">
        <f t="shared" si="1"/>
        <v>226</v>
      </c>
      <c r="X17" s="74">
        <f t="shared" si="1"/>
        <v>99</v>
      </c>
      <c r="Y17" s="113">
        <f>SUM(Y6:Y16)</f>
        <v>485</v>
      </c>
      <c r="Z17" s="113">
        <v>0</v>
      </c>
      <c r="AA17" s="114">
        <v>0</v>
      </c>
    </row>
    <row r="18" spans="1:27" ht="25.5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70"/>
      <c r="L18" s="28" t="s">
        <v>288</v>
      </c>
      <c r="M18" s="76">
        <v>10</v>
      </c>
      <c r="O18" s="115" t="s">
        <v>6</v>
      </c>
      <c r="P18" s="116"/>
      <c r="Q18" s="116"/>
      <c r="R18" s="116"/>
      <c r="S18" s="116"/>
      <c r="T18" s="116"/>
      <c r="U18" s="116"/>
      <c r="V18" s="116"/>
      <c r="W18" s="116"/>
      <c r="X18" s="117"/>
      <c r="Y18" s="114"/>
      <c r="Z18" s="114"/>
      <c r="AA18" s="114"/>
    </row>
    <row r="19" spans="1:27" ht="38.25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70"/>
      <c r="L19" s="28" t="s">
        <v>289</v>
      </c>
      <c r="M19" s="76">
        <v>36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/>
      <c r="Z19" s="34"/>
      <c r="AA19" s="34"/>
    </row>
    <row r="20" spans="1:27" ht="38.25" x14ac:dyDescent="0.2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3"/>
      <c r="L20" s="28" t="s">
        <v>290</v>
      </c>
      <c r="M20" s="76">
        <v>60</v>
      </c>
    </row>
    <row r="21" spans="1:27" x14ac:dyDescent="0.2">
      <c r="A21" s="118" t="s">
        <v>64</v>
      </c>
      <c r="B21" s="119"/>
      <c r="C21" s="119"/>
      <c r="D21" s="120"/>
      <c r="E21" s="75">
        <f t="shared" ref="E21:K21" si="2">SUM(E6:E8)</f>
        <v>87</v>
      </c>
      <c r="F21" s="75">
        <f t="shared" si="2"/>
        <v>82</v>
      </c>
      <c r="G21" s="75">
        <f t="shared" si="2"/>
        <v>0</v>
      </c>
      <c r="H21" s="75">
        <f t="shared" si="2"/>
        <v>0</v>
      </c>
      <c r="I21" s="75">
        <f t="shared" si="2"/>
        <v>105</v>
      </c>
      <c r="J21" s="75">
        <f t="shared" si="2"/>
        <v>140</v>
      </c>
      <c r="K21" s="121">
        <f t="shared" si="2"/>
        <v>414</v>
      </c>
      <c r="L21" s="121"/>
      <c r="M21" s="122">
        <f>SUM(M6:M20)</f>
        <v>686</v>
      </c>
    </row>
    <row r="22" spans="1:27" x14ac:dyDescent="0.2">
      <c r="A22" s="123" t="s">
        <v>6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22"/>
      <c r="L22" s="122"/>
      <c r="M22" s="122"/>
    </row>
  </sheetData>
  <autoFilter ref="A4:M22">
    <filterColumn colId="6" showButton="0"/>
  </autoFilter>
  <mergeCells count="41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A9:K20"/>
    <mergeCell ref="O17:R17"/>
    <mergeCell ref="Y17:Y18"/>
    <mergeCell ref="Z17:Z18"/>
    <mergeCell ref="AA17:AA18"/>
    <mergeCell ref="O18:X18"/>
    <mergeCell ref="A21:D21"/>
    <mergeCell ref="K21:K22"/>
    <mergeCell ref="L21:L22"/>
    <mergeCell ref="M21:M22"/>
    <mergeCell ref="A22:J22"/>
  </mergeCells>
  <printOptions horizontalCentered="1"/>
  <pageMargins left="0.70866141732283472" right="0.70866141732283472" top="0.94488188976377963" bottom="0.74803149606299213" header="0.31496062992125984" footer="0.31496062992125984"/>
  <pageSetup scale="5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view="pageBreakPreview" topLeftCell="G1" zoomScaleNormal="90" zoomScaleSheetLayoutView="100" workbookViewId="0">
      <selection activeCell="L11" sqref="L11"/>
    </sheetView>
  </sheetViews>
  <sheetFormatPr baseColWidth="10" defaultRowHeight="12.75" x14ac:dyDescent="0.2"/>
  <cols>
    <col min="1" max="2" width="11.42578125" style="23"/>
    <col min="3" max="3" width="22.140625" style="23" customWidth="1"/>
    <col min="4" max="4" width="14.7109375" style="23" bestFit="1" customWidth="1"/>
    <col min="5" max="10" width="11.42578125" style="23"/>
    <col min="11" max="12" width="19.42578125" style="23" customWidth="1"/>
    <col min="13" max="16" width="11.42578125" style="23"/>
    <col min="17" max="17" width="17.42578125" style="23" bestFit="1" customWidth="1"/>
    <col min="18" max="18" width="14.7109375" style="23" bestFit="1" customWidth="1"/>
    <col min="19" max="16384" width="11.42578125" style="23"/>
  </cols>
  <sheetData>
    <row r="1" spans="1:27" ht="15" customHeigh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 t="s">
        <v>45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" customHeight="1" x14ac:dyDescent="0.2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O2" s="109" t="s">
        <v>47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">
      <c r="A3" s="110" t="s">
        <v>292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10" t="s">
        <v>292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ht="35.25" customHeight="1" x14ac:dyDescent="0.2">
      <c r="A4" s="112" t="s">
        <v>49</v>
      </c>
      <c r="B4" s="112" t="s">
        <v>50</v>
      </c>
      <c r="C4" s="112" t="s">
        <v>51</v>
      </c>
      <c r="D4" s="112" t="s">
        <v>52</v>
      </c>
      <c r="E4" s="112" t="s">
        <v>53</v>
      </c>
      <c r="F4" s="112" t="s">
        <v>54</v>
      </c>
      <c r="G4" s="112" t="s">
        <v>55</v>
      </c>
      <c r="H4" s="112"/>
      <c r="I4" s="112" t="s">
        <v>56</v>
      </c>
      <c r="J4" s="112" t="s">
        <v>57</v>
      </c>
      <c r="K4" s="111" t="s">
        <v>58</v>
      </c>
      <c r="L4" s="111" t="s">
        <v>59</v>
      </c>
      <c r="M4" s="111" t="s">
        <v>60</v>
      </c>
      <c r="O4" s="112" t="s">
        <v>49</v>
      </c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55</v>
      </c>
      <c r="V4" s="112"/>
      <c r="W4" s="112" t="s">
        <v>56</v>
      </c>
      <c r="X4" s="112" t="s">
        <v>57</v>
      </c>
      <c r="Y4" s="111" t="s">
        <v>58</v>
      </c>
      <c r="Z4" s="111" t="s">
        <v>59</v>
      </c>
      <c r="AA4" s="111" t="s">
        <v>60</v>
      </c>
    </row>
    <row r="5" spans="1:27" ht="31.5" customHeight="1" x14ac:dyDescent="0.2">
      <c r="A5" s="112"/>
      <c r="B5" s="112"/>
      <c r="C5" s="112"/>
      <c r="D5" s="112"/>
      <c r="E5" s="112"/>
      <c r="F5" s="112"/>
      <c r="G5" s="79" t="s">
        <v>53</v>
      </c>
      <c r="H5" s="79" t="s">
        <v>54</v>
      </c>
      <c r="I5" s="112"/>
      <c r="J5" s="112"/>
      <c r="K5" s="111"/>
      <c r="L5" s="111"/>
      <c r="M5" s="111"/>
      <c r="O5" s="112"/>
      <c r="P5" s="112"/>
      <c r="Q5" s="112"/>
      <c r="R5" s="112"/>
      <c r="S5" s="112"/>
      <c r="T5" s="112"/>
      <c r="U5" s="79" t="s">
        <v>53</v>
      </c>
      <c r="V5" s="79" t="s">
        <v>54</v>
      </c>
      <c r="W5" s="112"/>
      <c r="X5" s="112"/>
      <c r="Y5" s="111"/>
      <c r="Z5" s="111"/>
      <c r="AA5" s="111"/>
    </row>
    <row r="6" spans="1:27" x14ac:dyDescent="0.2">
      <c r="A6" s="82">
        <v>1</v>
      </c>
      <c r="B6" s="82"/>
      <c r="C6" s="26"/>
      <c r="D6" s="26"/>
      <c r="E6" s="81"/>
      <c r="F6" s="81"/>
      <c r="G6" s="81"/>
      <c r="H6" s="81"/>
      <c r="I6" s="81"/>
      <c r="J6" s="81"/>
      <c r="K6" s="81"/>
      <c r="L6" s="28"/>
      <c r="M6" s="82"/>
      <c r="O6" s="77">
        <v>1</v>
      </c>
      <c r="P6" s="77">
        <v>4</v>
      </c>
      <c r="Q6" s="77" t="s">
        <v>293</v>
      </c>
      <c r="R6" s="77" t="s">
        <v>11</v>
      </c>
      <c r="S6" s="77"/>
      <c r="T6" s="77"/>
      <c r="U6" s="77"/>
      <c r="V6" s="77"/>
      <c r="W6" s="77">
        <v>116</v>
      </c>
      <c r="X6" s="77">
        <v>83</v>
      </c>
      <c r="Y6" s="37">
        <f>SUM(W6:X6)</f>
        <v>199</v>
      </c>
      <c r="Z6" s="37"/>
      <c r="AA6" s="37"/>
    </row>
    <row r="7" spans="1:27" ht="90.75" customHeight="1" x14ac:dyDescent="0.2">
      <c r="A7" s="118" t="s">
        <v>64</v>
      </c>
      <c r="B7" s="119"/>
      <c r="C7" s="119"/>
      <c r="D7" s="120"/>
      <c r="E7" s="81">
        <f t="shared" ref="E7:K7" si="0">SUM(E6:E6)</f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121">
        <f t="shared" si="0"/>
        <v>0</v>
      </c>
      <c r="L7" s="121"/>
      <c r="M7" s="122">
        <f>SUM(M6:M6)</f>
        <v>0</v>
      </c>
      <c r="O7" s="77">
        <v>2</v>
      </c>
      <c r="P7" s="77">
        <v>4</v>
      </c>
      <c r="Q7" s="78" t="s">
        <v>293</v>
      </c>
      <c r="R7" s="77" t="s">
        <v>294</v>
      </c>
      <c r="S7" s="77"/>
      <c r="T7" s="77"/>
      <c r="U7" s="77"/>
      <c r="V7" s="77"/>
      <c r="W7" s="77">
        <v>116</v>
      </c>
      <c r="X7" s="77">
        <v>83</v>
      </c>
      <c r="Y7" s="37">
        <f t="shared" ref="Y7:Y19" si="1">SUM(W7:X7)</f>
        <v>199</v>
      </c>
      <c r="Z7" s="37"/>
      <c r="AA7" s="37"/>
    </row>
    <row r="8" spans="1:27" ht="67.5" customHeight="1" x14ac:dyDescent="0.2">
      <c r="A8" s="123" t="s">
        <v>6</v>
      </c>
      <c r="B8" s="124"/>
      <c r="C8" s="124"/>
      <c r="D8" s="124"/>
      <c r="E8" s="124"/>
      <c r="F8" s="124"/>
      <c r="G8" s="124"/>
      <c r="H8" s="124"/>
      <c r="I8" s="124"/>
      <c r="J8" s="125"/>
      <c r="K8" s="122"/>
      <c r="L8" s="122"/>
      <c r="M8" s="122"/>
      <c r="O8" s="77">
        <v>3</v>
      </c>
      <c r="P8" s="77">
        <v>4</v>
      </c>
      <c r="Q8" s="78" t="s">
        <v>293</v>
      </c>
      <c r="R8" s="77" t="s">
        <v>62</v>
      </c>
      <c r="S8" s="77"/>
      <c r="T8" s="77"/>
      <c r="U8" s="77"/>
      <c r="V8" s="77"/>
      <c r="W8" s="77">
        <v>116</v>
      </c>
      <c r="X8" s="77">
        <v>83</v>
      </c>
      <c r="Y8" s="37">
        <f t="shared" si="1"/>
        <v>199</v>
      </c>
      <c r="Z8" s="37"/>
      <c r="AA8" s="37"/>
    </row>
    <row r="9" spans="1:27" ht="38.25" customHeight="1" x14ac:dyDescent="0.2">
      <c r="O9" s="77">
        <v>4</v>
      </c>
      <c r="P9" s="77">
        <v>4</v>
      </c>
      <c r="Q9" s="78" t="s">
        <v>293</v>
      </c>
      <c r="R9" s="78" t="s">
        <v>22</v>
      </c>
      <c r="S9" s="77"/>
      <c r="T9" s="77"/>
      <c r="U9" s="77"/>
      <c r="V9" s="77"/>
      <c r="W9" s="77">
        <v>116</v>
      </c>
      <c r="X9" s="77">
        <v>83</v>
      </c>
      <c r="Y9" s="37">
        <f t="shared" si="1"/>
        <v>199</v>
      </c>
      <c r="Z9" s="37"/>
      <c r="AA9" s="37"/>
    </row>
    <row r="10" spans="1:27" ht="49.5" customHeight="1" x14ac:dyDescent="0.2">
      <c r="O10" s="77">
        <v>5</v>
      </c>
      <c r="P10" s="77">
        <v>4</v>
      </c>
      <c r="Q10" s="78" t="s">
        <v>293</v>
      </c>
      <c r="R10" s="77" t="s">
        <v>11</v>
      </c>
      <c r="S10" s="77"/>
      <c r="T10" s="77"/>
      <c r="U10" s="77"/>
      <c r="V10" s="77"/>
      <c r="W10" s="77">
        <v>116</v>
      </c>
      <c r="X10" s="77">
        <v>83</v>
      </c>
      <c r="Y10" s="37">
        <f t="shared" si="1"/>
        <v>199</v>
      </c>
      <c r="Z10" s="37"/>
      <c r="AA10" s="37"/>
    </row>
    <row r="11" spans="1:27" ht="49.5" customHeight="1" x14ac:dyDescent="0.2">
      <c r="O11" s="77">
        <v>6</v>
      </c>
      <c r="P11" s="77">
        <v>5</v>
      </c>
      <c r="Q11" s="78" t="s">
        <v>293</v>
      </c>
      <c r="R11" s="78" t="s">
        <v>95</v>
      </c>
      <c r="S11" s="77"/>
      <c r="T11" s="77"/>
      <c r="U11" s="77"/>
      <c r="V11" s="77"/>
      <c r="W11" s="77">
        <v>116</v>
      </c>
      <c r="X11" s="77">
        <v>83</v>
      </c>
      <c r="Y11" s="37">
        <f t="shared" si="1"/>
        <v>199</v>
      </c>
      <c r="Z11" s="37"/>
      <c r="AA11" s="37"/>
    </row>
    <row r="12" spans="1:27" ht="56.25" customHeight="1" x14ac:dyDescent="0.2">
      <c r="O12" s="77">
        <v>7</v>
      </c>
      <c r="P12" s="77">
        <v>5</v>
      </c>
      <c r="Q12" s="78" t="s">
        <v>295</v>
      </c>
      <c r="R12" s="78" t="s">
        <v>83</v>
      </c>
      <c r="S12" s="77"/>
      <c r="T12" s="77"/>
      <c r="U12" s="77"/>
      <c r="V12" s="77"/>
      <c r="W12" s="77">
        <v>34</v>
      </c>
      <c r="X12" s="77">
        <v>25</v>
      </c>
      <c r="Y12" s="37">
        <f t="shared" si="1"/>
        <v>59</v>
      </c>
      <c r="Z12" s="37"/>
      <c r="AA12" s="37"/>
    </row>
    <row r="13" spans="1:27" ht="38.25" x14ac:dyDescent="0.2">
      <c r="O13" s="77">
        <v>8</v>
      </c>
      <c r="P13" s="77">
        <v>5</v>
      </c>
      <c r="Q13" s="78" t="s">
        <v>295</v>
      </c>
      <c r="R13" s="78" t="s">
        <v>22</v>
      </c>
      <c r="S13" s="77"/>
      <c r="T13" s="77"/>
      <c r="U13" s="77"/>
      <c r="V13" s="77"/>
      <c r="W13" s="77">
        <v>34</v>
      </c>
      <c r="X13" s="77">
        <v>25</v>
      </c>
      <c r="Y13" s="37">
        <f t="shared" si="1"/>
        <v>59</v>
      </c>
      <c r="Z13" s="37"/>
      <c r="AA13" s="37"/>
    </row>
    <row r="14" spans="1:27" ht="51" x14ac:dyDescent="0.2">
      <c r="O14" s="77">
        <v>9</v>
      </c>
      <c r="P14" s="82">
        <v>11</v>
      </c>
      <c r="Q14" s="26" t="s">
        <v>296</v>
      </c>
      <c r="R14" s="26" t="s">
        <v>22</v>
      </c>
      <c r="S14" s="81"/>
      <c r="T14" s="81"/>
      <c r="U14" s="81"/>
      <c r="V14" s="81"/>
      <c r="W14" s="81">
        <v>34</v>
      </c>
      <c r="X14" s="81">
        <v>34</v>
      </c>
      <c r="Y14" s="81">
        <f t="shared" si="1"/>
        <v>68</v>
      </c>
      <c r="Z14" s="28"/>
      <c r="AA14" s="82"/>
    </row>
    <row r="15" spans="1:27" ht="51" x14ac:dyDescent="0.2">
      <c r="O15" s="77">
        <v>10</v>
      </c>
      <c r="P15" s="82">
        <v>11</v>
      </c>
      <c r="Q15" s="26" t="s">
        <v>296</v>
      </c>
      <c r="R15" s="26" t="s">
        <v>38</v>
      </c>
      <c r="S15" s="81"/>
      <c r="T15" s="81"/>
      <c r="U15" s="81"/>
      <c r="V15" s="81"/>
      <c r="W15" s="81">
        <v>34</v>
      </c>
      <c r="X15" s="81">
        <v>34</v>
      </c>
      <c r="Y15" s="81">
        <f t="shared" si="1"/>
        <v>68</v>
      </c>
      <c r="Z15" s="28"/>
      <c r="AA15" s="82"/>
    </row>
    <row r="16" spans="1:27" ht="51" x14ac:dyDescent="0.2">
      <c r="O16" s="77">
        <v>11</v>
      </c>
      <c r="P16" s="82">
        <v>11</v>
      </c>
      <c r="Q16" s="26" t="s">
        <v>296</v>
      </c>
      <c r="R16" s="26" t="s">
        <v>95</v>
      </c>
      <c r="S16" s="81"/>
      <c r="T16" s="81"/>
      <c r="U16" s="81"/>
      <c r="V16" s="81"/>
      <c r="W16" s="81">
        <v>34</v>
      </c>
      <c r="X16" s="81">
        <v>34</v>
      </c>
      <c r="Y16" s="81">
        <f t="shared" si="1"/>
        <v>68</v>
      </c>
      <c r="Z16" s="28"/>
      <c r="AA16" s="82"/>
    </row>
    <row r="17" spans="15:27" ht="51" x14ac:dyDescent="0.2">
      <c r="O17" s="77">
        <v>12</v>
      </c>
      <c r="P17" s="82">
        <v>11</v>
      </c>
      <c r="Q17" s="26" t="s">
        <v>296</v>
      </c>
      <c r="R17" s="26" t="s">
        <v>294</v>
      </c>
      <c r="S17" s="81"/>
      <c r="T17" s="81"/>
      <c r="U17" s="81"/>
      <c r="V17" s="81"/>
      <c r="W17" s="81">
        <v>34</v>
      </c>
      <c r="X17" s="81">
        <v>34</v>
      </c>
      <c r="Y17" s="81">
        <f t="shared" si="1"/>
        <v>68</v>
      </c>
      <c r="Z17" s="28"/>
      <c r="AA17" s="82"/>
    </row>
    <row r="18" spans="15:27" ht="25.5" x14ac:dyDescent="0.2">
      <c r="O18" s="77">
        <v>13</v>
      </c>
      <c r="P18" s="82">
        <v>20</v>
      </c>
      <c r="Q18" s="26" t="s">
        <v>157</v>
      </c>
      <c r="R18" s="26" t="s">
        <v>22</v>
      </c>
      <c r="S18" s="81"/>
      <c r="T18" s="81"/>
      <c r="U18" s="81"/>
      <c r="V18" s="81"/>
      <c r="W18" s="81">
        <v>6</v>
      </c>
      <c r="X18" s="81">
        <v>7</v>
      </c>
      <c r="Y18" s="81">
        <f t="shared" si="1"/>
        <v>13</v>
      </c>
      <c r="Z18" s="28"/>
      <c r="AA18" s="82"/>
    </row>
    <row r="19" spans="15:27" ht="25.5" x14ac:dyDescent="0.2">
      <c r="O19" s="77">
        <v>14</v>
      </c>
      <c r="P19" s="82">
        <v>27</v>
      </c>
      <c r="Q19" s="26" t="s">
        <v>297</v>
      </c>
      <c r="R19" s="26" t="s">
        <v>11</v>
      </c>
      <c r="S19" s="81"/>
      <c r="T19" s="81"/>
      <c r="U19" s="81"/>
      <c r="V19" s="81"/>
      <c r="W19" s="81">
        <v>2</v>
      </c>
      <c r="X19" s="81">
        <v>3</v>
      </c>
      <c r="Y19" s="81">
        <f t="shared" si="1"/>
        <v>5</v>
      </c>
      <c r="Z19" s="28"/>
      <c r="AA19" s="82"/>
    </row>
    <row r="20" spans="15:27" x14ac:dyDescent="0.2">
      <c r="O20" s="126" t="s">
        <v>64</v>
      </c>
      <c r="P20" s="127"/>
      <c r="Q20" s="127"/>
      <c r="R20" s="128"/>
      <c r="S20" s="80">
        <f>SUM(S14:S19)</f>
        <v>0</v>
      </c>
      <c r="T20" s="80">
        <f>SUM(T14:T19)</f>
        <v>0</v>
      </c>
      <c r="U20" s="80">
        <f>SUM(U6:U19)</f>
        <v>0</v>
      </c>
      <c r="V20" s="80">
        <f>SUM(V6:V19)</f>
        <v>0</v>
      </c>
      <c r="W20" s="80">
        <f>SUM(W6:W19)</f>
        <v>908</v>
      </c>
      <c r="X20" s="80">
        <f>SUM(X6:X19)</f>
        <v>694</v>
      </c>
      <c r="Y20" s="113">
        <f>SUM(Y6:Y19)</f>
        <v>1602</v>
      </c>
      <c r="Z20" s="113">
        <v>0</v>
      </c>
      <c r="AA20" s="114">
        <v>0</v>
      </c>
    </row>
    <row r="21" spans="15:27" x14ac:dyDescent="0.2">
      <c r="O21" s="115" t="s">
        <v>6</v>
      </c>
      <c r="P21" s="116"/>
      <c r="Q21" s="116"/>
      <c r="R21" s="116"/>
      <c r="S21" s="116"/>
      <c r="T21" s="116"/>
      <c r="U21" s="116"/>
      <c r="V21" s="116"/>
      <c r="W21" s="116"/>
      <c r="X21" s="117"/>
      <c r="Y21" s="114"/>
      <c r="Z21" s="114"/>
      <c r="AA21" s="114"/>
    </row>
    <row r="22" spans="15:27" x14ac:dyDescent="0.2"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83"/>
      <c r="Z22" s="83"/>
      <c r="AA22" s="83"/>
    </row>
  </sheetData>
  <autoFilter ref="A4:M8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AA20:AA21"/>
    <mergeCell ref="A7:D7"/>
    <mergeCell ref="K7:K8"/>
    <mergeCell ref="L7:L8"/>
    <mergeCell ref="M7:M8"/>
    <mergeCell ref="O21:X21"/>
    <mergeCell ref="A8:J8"/>
    <mergeCell ref="O20:R20"/>
    <mergeCell ref="Y20:Y21"/>
    <mergeCell ref="Z20:Z21"/>
  </mergeCells>
  <printOptions horizontalCentered="1"/>
  <pageMargins left="0.70866141732283472" right="0.70866141732283472" top="0.94488188976377963" bottom="0.74803149606299213" header="0.31496062992125984" footer="0.31496062992125984"/>
  <pageSetup scale="5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28</vt:i4>
      </vt:variant>
    </vt:vector>
  </HeadingPairs>
  <TitlesOfParts>
    <vt:vector size="4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Indígenas Prev. Del Trim</vt:lpstr>
      <vt:lpstr>Indígenas Prev. Delito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'Indígenas Prev. Del Trim'!Área_de_impresión</vt:lpstr>
      <vt:lpstr>'Indígenas Prev. Delito'!Área_de_impresión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'Indígenas Prev. Del Trim'!Títulos_a_imprimir</vt:lpstr>
      <vt:lpstr>'Indígenas Prev. Delito'!Títulos_a_imprimir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2018-01-09T20:00:59Z</cp:lastPrinted>
  <dcterms:created xsi:type="dcterms:W3CDTF">2016-08-01T16:56:54Z</dcterms:created>
  <dcterms:modified xsi:type="dcterms:W3CDTF">2018-01-10T00:28:01Z</dcterms:modified>
</cp:coreProperties>
</file>